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600" activeTab="0"/>
  </bookViews>
  <sheets>
    <sheet name="Metro Ticke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<sst xmlns="http://schemas.openxmlformats.org/spreadsheetml/2006/main" count="28" uniqueCount="17">
  <si>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Zone P</t>
  </si>
  <si>
    <t>Zone P+1</t>
  </si>
  <si>
    <t>By purchasing a combination of tickets, the following metro/bus/tram fares are available</t>
  </si>
  <si>
    <t>The actual metro/bus/tram tickets sold are as follows:-</t>
  </si>
  <si>
    <t>Hours</t>
  </si>
  <si>
    <t xml:space="preserve">Days </t>
  </si>
  <si>
    <t>No Metro ID Card</t>
  </si>
  <si>
    <t>With Metro ID Card</t>
  </si>
  <si>
    <t>Adult Ticket</t>
  </si>
  <si>
    <t>Child Ticket</t>
  </si>
  <si>
    <t>Below the options of "ID" or "No ID" are compared.  The prices in (brackets) are the  less favourable option</t>
  </si>
  <si>
    <t>Minutes</t>
  </si>
  <si>
    <t>Tickets are Valid for</t>
  </si>
  <si>
    <t>Minutes/Hours/Days</t>
  </si>
  <si>
    <t>I</t>
  </si>
  <si>
    <t>Zone +1</t>
  </si>
  <si>
    <t>The 1 month Metro Photo ID Card, which is 460kc for an Adult and 115kc for a child, is included in the total costs shown below.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</si>
</sst>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\ &quot;hours&quot;"/>
    <numFmt numFmtId="165" formatCode="#,##0\ [$Kč-405];[Red]\-#,##0\ [$Kč-405]"/>
    <numFmt numFmtId="166" formatCode="0\ &quot;mins&quot;"/>
    <numFmt numFmtId="167" formatCode="0.00\ &quot;days&quot;"/>
    <numFmt numFmtId="168" formatCode="0\ &quot;hours&quot;"/>
    <numFmt numFmtId="169" formatCode="0\ &quot;day  &quot;"/>
    <numFmt numFmtId="170" formatCode="0\ &quot;days&quot;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dashed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9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7" fontId="1" fillId="0" borderId="2" xfId="0" applyNumberFormat="1" applyFont="1" applyBorder="1" applyAlignment="1">
      <alignment horizontal="right"/>
    </xf>
    <xf numFmtId="169" fontId="1" fillId="0" borderId="2" xfId="0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right"/>
    </xf>
    <xf numFmtId="170" fontId="1" fillId="0" borderId="4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7" fontId="1" fillId="0" borderId="7" xfId="0" applyNumberFormat="1" applyFont="1" applyBorder="1" applyAlignment="1">
      <alignment horizontal="right"/>
    </xf>
    <xf numFmtId="169" fontId="4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165" fontId="1" fillId="2" borderId="2" xfId="0" applyNumberFormat="1" applyFont="1" applyFill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166" fontId="1" fillId="0" borderId="16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68" fontId="1" fillId="0" borderId="15" xfId="0" applyNumberFormat="1" applyFont="1" applyBorder="1" applyAlignment="1">
      <alignment horizontal="right"/>
    </xf>
    <xf numFmtId="168" fontId="1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8" fontId="1" fillId="0" borderId="21" xfId="0" applyNumberFormat="1" applyFont="1" applyBorder="1" applyAlignment="1">
      <alignment horizontal="right"/>
    </xf>
    <xf numFmtId="168" fontId="1" fillId="0" borderId="20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3" fillId="0" borderId="35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165" fontId="3" fillId="0" borderId="35" xfId="0" applyNumberFormat="1" applyFont="1" applyBorder="1" applyAlignment="1">
      <alignment horizontal="left"/>
    </xf>
    <xf numFmtId="164" fontId="3" fillId="0" borderId="31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4" fillId="0" borderId="17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showGridLines="0" showRowColHeader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18" sqref="Q18"/>
    </sheetView>
  </sheetViews>
  <sheetFormatPr defaultColWidth="9.140625" defaultRowHeight="12.75"/>
  <cols>
    <col min="1" max="1" width="8.00390625" style="0" customWidth="1"/>
    <col min="2" max="2" width="9.28125" style="0" bestFit="1" customWidth="1"/>
    <col min="3" max="3" width="7.140625" style="0" customWidth="1"/>
    <col min="4" max="4" width="10.8515625" style="0" bestFit="1" customWidth="1"/>
    <col min="5" max="5" width="8.421875" style="0" customWidth="1"/>
    <col min="6" max="6" width="10.28125" style="0" customWidth="1"/>
    <col min="8" max="8" width="8.7109375" style="0" bestFit="1" customWidth="1"/>
    <col min="9" max="9" width="10.8515625" style="0" bestFit="1" customWidth="1"/>
    <col min="10" max="10" width="10.00390625" style="0" bestFit="1" customWidth="1"/>
    <col min="11" max="11" width="8.7109375" style="0" bestFit="1" customWidth="1"/>
    <col min="12" max="12" width="10.00390625" style="0" bestFit="1" customWidth="1"/>
    <col min="13" max="13" width="8.28125" style="0" bestFit="1" customWidth="1"/>
    <col min="14" max="14" width="8.7109375" style="0" bestFit="1" customWidth="1"/>
  </cols>
  <sheetData>
    <row r="1" spans="1:15" ht="17.25" thickBot="1" thickTop="1">
      <c r="A1" s="51" t="s">
        <v>12</v>
      </c>
      <c r="B1" s="52"/>
      <c r="C1" s="53"/>
      <c r="D1" s="57" t="s">
        <v>8</v>
      </c>
      <c r="E1" s="58"/>
      <c r="F1" s="58"/>
      <c r="G1" s="58"/>
      <c r="H1" s="58"/>
      <c r="I1" s="58"/>
      <c r="J1" s="66" t="s">
        <v>9</v>
      </c>
      <c r="K1" s="58"/>
      <c r="L1" s="58"/>
      <c r="M1" s="58"/>
      <c r="N1" s="58"/>
      <c r="O1" s="67"/>
    </row>
    <row r="2" spans="1:15" ht="17.25" thickBot="1" thickTop="1">
      <c r="A2" s="54" t="s">
        <v>13</v>
      </c>
      <c r="B2" s="55"/>
      <c r="C2" s="56"/>
      <c r="D2" s="59" t="s">
        <v>6</v>
      </c>
      <c r="E2" s="60"/>
      <c r="F2" s="61"/>
      <c r="G2" s="59" t="s">
        <v>7</v>
      </c>
      <c r="H2" s="60"/>
      <c r="I2" s="61"/>
      <c r="J2" s="59" t="s">
        <v>6</v>
      </c>
      <c r="K2" s="60"/>
      <c r="L2" s="61"/>
      <c r="M2" s="59" t="s">
        <v>7</v>
      </c>
      <c r="N2" s="60"/>
      <c r="O2" s="61"/>
    </row>
    <row r="3" spans="1:15" ht="16.5" thickBot="1">
      <c r="A3" s="48" t="s">
        <v>11</v>
      </c>
      <c r="B3" s="49" t="s">
        <v>4</v>
      </c>
      <c r="C3" s="50" t="s">
        <v>5</v>
      </c>
      <c r="D3" s="31" t="s">
        <v>0</v>
      </c>
      <c r="E3" s="25" t="s">
        <v>15</v>
      </c>
      <c r="F3" s="26" t="s">
        <v>1</v>
      </c>
      <c r="G3" s="31" t="s">
        <v>0</v>
      </c>
      <c r="H3" s="25" t="s">
        <v>15</v>
      </c>
      <c r="I3" s="26" t="s">
        <v>1</v>
      </c>
      <c r="J3" s="31" t="s">
        <v>0</v>
      </c>
      <c r="K3" s="25" t="s">
        <v>15</v>
      </c>
      <c r="L3" s="26" t="s">
        <v>1</v>
      </c>
      <c r="M3" s="31" t="s">
        <v>0</v>
      </c>
      <c r="N3" s="25" t="s">
        <v>15</v>
      </c>
      <c r="O3" s="26" t="s">
        <v>1</v>
      </c>
    </row>
    <row r="4" spans="1:15" ht="17.25" thickBot="1" thickTop="1">
      <c r="A4" s="35"/>
      <c r="B4" s="42"/>
      <c r="C4" s="27"/>
      <c r="D4" s="62" t="s">
        <v>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13.5" thickTop="1">
      <c r="A5" s="36">
        <f>20</f>
        <v>20</v>
      </c>
      <c r="B5" s="43">
        <f>A5/60</f>
        <v>0.3333333333333333</v>
      </c>
      <c r="C5" s="21"/>
      <c r="D5" s="13">
        <v>14</v>
      </c>
      <c r="E5" s="1"/>
      <c r="F5" s="4"/>
      <c r="G5" s="13">
        <v>8</v>
      </c>
      <c r="H5" s="1"/>
      <c r="I5" s="4"/>
      <c r="J5" s="13">
        <v>7</v>
      </c>
      <c r="K5" s="1"/>
      <c r="L5" s="4"/>
      <c r="M5" s="3"/>
      <c r="N5" s="1"/>
      <c r="O5" s="4"/>
    </row>
    <row r="6" spans="1:15" ht="12.75">
      <c r="A6" s="36">
        <f>75</f>
        <v>75</v>
      </c>
      <c r="B6" s="43">
        <f>A6/60</f>
        <v>1.25</v>
      </c>
      <c r="C6" s="21"/>
      <c r="D6" s="13">
        <v>20</v>
      </c>
      <c r="E6" s="1"/>
      <c r="F6" s="4"/>
      <c r="G6" s="3"/>
      <c r="H6" s="1"/>
      <c r="I6" s="4"/>
      <c r="J6" s="13">
        <v>10</v>
      </c>
      <c r="K6" s="1"/>
      <c r="L6" s="4"/>
      <c r="M6" s="3"/>
      <c r="N6" s="1"/>
      <c r="O6" s="4"/>
    </row>
    <row r="7" spans="1:16" ht="12.75">
      <c r="A7" s="37">
        <f>120</f>
        <v>120</v>
      </c>
      <c r="B7" s="44">
        <f>A7/60</f>
        <v>2</v>
      </c>
      <c r="C7" s="29"/>
      <c r="D7" s="32"/>
      <c r="E7" s="18">
        <v>24</v>
      </c>
      <c r="F7" s="20"/>
      <c r="G7" s="32"/>
      <c r="H7" s="19"/>
      <c r="I7" s="20"/>
      <c r="J7" s="32"/>
      <c r="K7" s="18">
        <v>13</v>
      </c>
      <c r="L7" s="20"/>
      <c r="M7" s="32"/>
      <c r="N7" s="19"/>
      <c r="O7" s="20"/>
      <c r="P7" t="s">
        <v>14</v>
      </c>
    </row>
    <row r="8" spans="1:15" ht="12.75">
      <c r="A8" s="38"/>
      <c r="B8" s="45">
        <v>24</v>
      </c>
      <c r="C8" s="22">
        <f aca="true" t="shared" si="0" ref="C8:C13">B8/24</f>
        <v>1</v>
      </c>
      <c r="D8" s="13">
        <v>80</v>
      </c>
      <c r="E8" s="1"/>
      <c r="F8" s="34">
        <v>120</v>
      </c>
      <c r="G8" s="3"/>
      <c r="H8" s="1"/>
      <c r="I8" s="4"/>
      <c r="J8" s="13">
        <v>40</v>
      </c>
      <c r="K8" s="1"/>
      <c r="L8" s="34">
        <v>60</v>
      </c>
      <c r="M8" s="3"/>
      <c r="N8" s="1"/>
      <c r="O8" s="4"/>
    </row>
    <row r="9" spans="1:15" ht="12.75">
      <c r="A9" s="39"/>
      <c r="B9" s="45">
        <v>72</v>
      </c>
      <c r="C9" s="23">
        <f t="shared" si="0"/>
        <v>3</v>
      </c>
      <c r="D9" s="13">
        <v>220</v>
      </c>
      <c r="E9" s="1"/>
      <c r="F9" s="4"/>
      <c r="G9" s="3"/>
      <c r="H9" s="1"/>
      <c r="I9" s="4"/>
      <c r="J9" s="3"/>
      <c r="K9" s="1"/>
      <c r="L9" s="4"/>
      <c r="M9" s="3"/>
      <c r="N9" s="1"/>
      <c r="O9" s="4"/>
    </row>
    <row r="10" spans="1:15" ht="12.75">
      <c r="A10" s="39"/>
      <c r="B10" s="45">
        <v>168</v>
      </c>
      <c r="C10" s="23">
        <f t="shared" si="0"/>
        <v>7</v>
      </c>
      <c r="D10" s="13">
        <v>280</v>
      </c>
      <c r="E10" s="1"/>
      <c r="F10" s="4"/>
      <c r="G10" s="3"/>
      <c r="H10" s="1"/>
      <c r="I10" s="4"/>
      <c r="J10" s="3"/>
      <c r="K10" s="1"/>
      <c r="L10" s="4"/>
      <c r="M10" s="3"/>
      <c r="N10" s="1"/>
      <c r="O10" s="4"/>
    </row>
    <row r="11" spans="1:15" ht="12.75">
      <c r="A11" s="39"/>
      <c r="B11" s="45">
        <v>360</v>
      </c>
      <c r="C11" s="23">
        <f t="shared" si="0"/>
        <v>15</v>
      </c>
      <c r="D11" s="13">
        <v>320</v>
      </c>
      <c r="E11" s="1"/>
      <c r="F11" s="4"/>
      <c r="G11" s="3"/>
      <c r="H11" s="1"/>
      <c r="I11" s="4"/>
      <c r="J11" s="3"/>
      <c r="K11" s="1"/>
      <c r="L11" s="4"/>
      <c r="M11" s="3"/>
      <c r="N11" s="1"/>
      <c r="O11" s="4"/>
    </row>
    <row r="12" spans="1:15" ht="12.75">
      <c r="A12" s="39"/>
      <c r="B12" s="45">
        <f>31*24</f>
        <v>744</v>
      </c>
      <c r="C12" s="23">
        <f t="shared" si="0"/>
        <v>31</v>
      </c>
      <c r="D12" s="3"/>
      <c r="F12" s="4"/>
      <c r="G12" s="13">
        <v>460</v>
      </c>
      <c r="H12" s="11">
        <v>230</v>
      </c>
      <c r="I12" s="4"/>
      <c r="J12" s="3"/>
      <c r="K12" s="1"/>
      <c r="L12" s="4"/>
      <c r="M12" s="13">
        <v>115</v>
      </c>
      <c r="N12" s="11">
        <v>110</v>
      </c>
      <c r="O12" s="4"/>
    </row>
    <row r="13" spans="1:15" ht="13.5" thickBot="1">
      <c r="A13" s="40"/>
      <c r="B13" s="46">
        <f>90*24</f>
        <v>2160</v>
      </c>
      <c r="C13" s="24">
        <f t="shared" si="0"/>
        <v>90</v>
      </c>
      <c r="D13" s="33"/>
      <c r="E13" s="12">
        <v>1600</v>
      </c>
      <c r="F13" s="10"/>
      <c r="G13" s="33"/>
      <c r="H13" s="9"/>
      <c r="I13" s="10"/>
      <c r="J13" s="33"/>
      <c r="K13" s="9"/>
      <c r="L13" s="10"/>
      <c r="M13" s="33"/>
      <c r="N13" s="9"/>
      <c r="O13" s="10"/>
    </row>
    <row r="14" spans="1:15" s="28" customFormat="1" ht="16.5" thickTop="1">
      <c r="A14" s="68"/>
      <c r="B14" s="69"/>
      <c r="C14" s="70"/>
      <c r="D14" s="71" t="s">
        <v>2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</row>
    <row r="15" spans="1:15" s="28" customFormat="1" ht="16.5" thickBot="1">
      <c r="A15" s="74"/>
      <c r="B15" s="75"/>
      <c r="C15" s="76"/>
      <c r="D15" s="77" t="s">
        <v>16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5" ht="13.5" thickTop="1">
      <c r="A16" s="38"/>
      <c r="B16" s="45">
        <v>24</v>
      </c>
      <c r="C16" s="5">
        <f>B16/24</f>
        <v>1</v>
      </c>
      <c r="D16" s="13">
        <v>80</v>
      </c>
      <c r="E16" s="2">
        <f>F16</f>
        <v>120</v>
      </c>
      <c r="F16" s="34">
        <v>120</v>
      </c>
      <c r="G16" s="15">
        <f>G$46</f>
        <v>460</v>
      </c>
      <c r="H16" s="2">
        <f>E16</f>
        <v>120</v>
      </c>
      <c r="I16" s="14">
        <f>G16+H16</f>
        <v>580</v>
      </c>
      <c r="J16" s="13">
        <v>40</v>
      </c>
      <c r="K16" s="2">
        <f>MIN(E16,L16)</f>
        <v>60</v>
      </c>
      <c r="L16" s="34">
        <v>60</v>
      </c>
      <c r="M16" s="15">
        <f>MIN(G16,M$46)</f>
        <v>115</v>
      </c>
      <c r="N16" s="2">
        <f>MIN(K16,H16,$N$46)</f>
        <v>60</v>
      </c>
      <c r="O16" s="14">
        <f>MIN(I16,M16+N16)</f>
        <v>175</v>
      </c>
    </row>
    <row r="17" spans="1:15" ht="12.75">
      <c r="A17" s="39"/>
      <c r="B17" s="45">
        <f>C17*24</f>
        <v>48</v>
      </c>
      <c r="C17" s="6">
        <v>2</v>
      </c>
      <c r="D17" s="15">
        <f>MIN(D16*C17,D18)</f>
        <v>160</v>
      </c>
      <c r="E17" s="2">
        <f>MIN(E$62,E$16*C17)</f>
        <v>240</v>
      </c>
      <c r="F17" s="14">
        <f>MIN(D17+E17,F$16*C17)</f>
        <v>240</v>
      </c>
      <c r="G17" s="15">
        <f aca="true" t="shared" si="1" ref="G17:G45">G$46</f>
        <v>460</v>
      </c>
      <c r="H17" s="2">
        <f>MIN(E17,H$46)</f>
        <v>230</v>
      </c>
      <c r="I17" s="14">
        <f aca="true" t="shared" si="2" ref="I17:I62">G17+H17</f>
        <v>690</v>
      </c>
      <c r="J17" s="15">
        <f>MIN(J$16*C17,D17)</f>
        <v>80</v>
      </c>
      <c r="K17" s="2">
        <f>MIN(E17,$K$16*$C17)</f>
        <v>120</v>
      </c>
      <c r="L17" s="14">
        <f>MIN(F17,J17+K17,L$16*C17)</f>
        <v>120</v>
      </c>
      <c r="M17" s="15">
        <f aca="true" t="shared" si="3" ref="M17:M45">MIN(G17,M$46)</f>
        <v>115</v>
      </c>
      <c r="N17" s="2">
        <f aca="true" t="shared" si="4" ref="N17:N45">MIN(K17,H17,$N$46)</f>
        <v>110</v>
      </c>
      <c r="O17" s="14">
        <f aca="true" t="shared" si="5" ref="O17:O62">MIN(I17,M17+N17)</f>
        <v>225</v>
      </c>
    </row>
    <row r="18" spans="1:15" ht="12.75">
      <c r="A18" s="39"/>
      <c r="B18" s="45">
        <v>72</v>
      </c>
      <c r="C18" s="6">
        <f>B18/24</f>
        <v>3</v>
      </c>
      <c r="D18" s="13">
        <v>220</v>
      </c>
      <c r="E18" s="2">
        <f>MIN(E$62,E$16*C18)</f>
        <v>360</v>
      </c>
      <c r="F18" s="14">
        <f aca="true" t="shared" si="6" ref="F18:F62">MIN(D18+E18,F$16*C18)</f>
        <v>360</v>
      </c>
      <c r="G18" s="15">
        <f t="shared" si="1"/>
        <v>460</v>
      </c>
      <c r="H18" s="2">
        <f aca="true" t="shared" si="7" ref="H18:H45">MIN(E18,H$46)</f>
        <v>230</v>
      </c>
      <c r="I18" s="14">
        <f t="shared" si="2"/>
        <v>690</v>
      </c>
      <c r="J18" s="15">
        <f aca="true" t="shared" si="8" ref="J18:J62">MIN(J$16*C18,D18)</f>
        <v>120</v>
      </c>
      <c r="K18" s="2">
        <f aca="true" t="shared" si="9" ref="K18:K62">MIN(E18,$K$16*$C18)</f>
        <v>180</v>
      </c>
      <c r="L18" s="14">
        <f aca="true" t="shared" si="10" ref="L18:L62">MIN(F18,J18+K18,L$16*C18)</f>
        <v>180</v>
      </c>
      <c r="M18" s="15">
        <f t="shared" si="3"/>
        <v>115</v>
      </c>
      <c r="N18" s="2">
        <f t="shared" si="4"/>
        <v>110</v>
      </c>
      <c r="O18" s="14">
        <f t="shared" si="5"/>
        <v>225</v>
      </c>
    </row>
    <row r="19" spans="1:15" ht="12.75">
      <c r="A19" s="39"/>
      <c r="B19" s="45">
        <f>C19*24</f>
        <v>96</v>
      </c>
      <c r="C19" s="6">
        <v>4</v>
      </c>
      <c r="D19" s="15">
        <f>MIN(D$22,D$18+D16)</f>
        <v>280</v>
      </c>
      <c r="E19" s="2">
        <f>MIN(E$62,E$16*C19)</f>
        <v>480</v>
      </c>
      <c r="F19" s="14">
        <f t="shared" si="6"/>
        <v>480</v>
      </c>
      <c r="G19" s="15">
        <f t="shared" si="1"/>
        <v>460</v>
      </c>
      <c r="H19" s="2">
        <f t="shared" si="7"/>
        <v>230</v>
      </c>
      <c r="I19" s="14">
        <f t="shared" si="2"/>
        <v>690</v>
      </c>
      <c r="J19" s="15">
        <f t="shared" si="8"/>
        <v>160</v>
      </c>
      <c r="K19" s="2">
        <f t="shared" si="9"/>
        <v>240</v>
      </c>
      <c r="L19" s="14">
        <f t="shared" si="10"/>
        <v>240</v>
      </c>
      <c r="M19" s="15">
        <f t="shared" si="3"/>
        <v>115</v>
      </c>
      <c r="N19" s="2">
        <f t="shared" si="4"/>
        <v>110</v>
      </c>
      <c r="O19" s="14">
        <f t="shared" si="5"/>
        <v>225</v>
      </c>
    </row>
    <row r="20" spans="1:15" ht="12.75">
      <c r="A20" s="39"/>
      <c r="B20" s="45">
        <f>C20*24</f>
        <v>120</v>
      </c>
      <c r="C20" s="6">
        <v>5</v>
      </c>
      <c r="D20" s="15">
        <f>MIN(D$22,D$18+D17)</f>
        <v>280</v>
      </c>
      <c r="E20" s="2">
        <f>MIN(E$62,E$16*C20)</f>
        <v>600</v>
      </c>
      <c r="F20" s="14">
        <f t="shared" si="6"/>
        <v>600</v>
      </c>
      <c r="G20" s="15">
        <f t="shared" si="1"/>
        <v>460</v>
      </c>
      <c r="H20" s="2">
        <f t="shared" si="7"/>
        <v>230</v>
      </c>
      <c r="I20" s="14">
        <f t="shared" si="2"/>
        <v>690</v>
      </c>
      <c r="J20" s="15">
        <f t="shared" si="8"/>
        <v>200</v>
      </c>
      <c r="K20" s="2">
        <f t="shared" si="9"/>
        <v>300</v>
      </c>
      <c r="L20" s="14">
        <f t="shared" si="10"/>
        <v>300</v>
      </c>
      <c r="M20" s="15">
        <f t="shared" si="3"/>
        <v>115</v>
      </c>
      <c r="N20" s="2">
        <f t="shared" si="4"/>
        <v>110</v>
      </c>
      <c r="O20" s="14">
        <f t="shared" si="5"/>
        <v>225</v>
      </c>
    </row>
    <row r="21" spans="1:15" ht="12.75">
      <c r="A21" s="39"/>
      <c r="B21" s="45">
        <f>C21*24</f>
        <v>144</v>
      </c>
      <c r="C21" s="6">
        <v>6</v>
      </c>
      <c r="D21" s="15">
        <f>MIN(D$22,D$18+D18)</f>
        <v>280</v>
      </c>
      <c r="E21" s="2">
        <f aca="true" t="shared" si="11" ref="E21:E61">MIN(E$62,E$16*C21)</f>
        <v>720</v>
      </c>
      <c r="F21" s="14">
        <f t="shared" si="6"/>
        <v>720</v>
      </c>
      <c r="G21" s="15">
        <f t="shared" si="1"/>
        <v>460</v>
      </c>
      <c r="H21" s="2">
        <f t="shared" si="7"/>
        <v>230</v>
      </c>
      <c r="I21" s="14">
        <f t="shared" si="2"/>
        <v>690</v>
      </c>
      <c r="J21" s="15">
        <f t="shared" si="8"/>
        <v>240</v>
      </c>
      <c r="K21" s="2">
        <f t="shared" si="9"/>
        <v>360</v>
      </c>
      <c r="L21" s="14">
        <f t="shared" si="10"/>
        <v>360</v>
      </c>
      <c r="M21" s="15">
        <f t="shared" si="3"/>
        <v>115</v>
      </c>
      <c r="N21" s="2">
        <f t="shared" si="4"/>
        <v>110</v>
      </c>
      <c r="O21" s="14">
        <f t="shared" si="5"/>
        <v>225</v>
      </c>
    </row>
    <row r="22" spans="1:15" ht="12.75">
      <c r="A22" s="39"/>
      <c r="B22" s="45">
        <v>168</v>
      </c>
      <c r="C22" s="6">
        <f>B22/24</f>
        <v>7</v>
      </c>
      <c r="D22" s="13">
        <v>280</v>
      </c>
      <c r="E22" s="2">
        <f t="shared" si="11"/>
        <v>840</v>
      </c>
      <c r="F22" s="14">
        <f t="shared" si="6"/>
        <v>840</v>
      </c>
      <c r="G22" s="15">
        <f t="shared" si="1"/>
        <v>460</v>
      </c>
      <c r="H22" s="2">
        <f t="shared" si="7"/>
        <v>230</v>
      </c>
      <c r="I22" s="14">
        <f t="shared" si="2"/>
        <v>690</v>
      </c>
      <c r="J22" s="15">
        <f t="shared" si="8"/>
        <v>280</v>
      </c>
      <c r="K22" s="2">
        <f t="shared" si="9"/>
        <v>420</v>
      </c>
      <c r="L22" s="14">
        <f t="shared" si="10"/>
        <v>420</v>
      </c>
      <c r="M22" s="15">
        <f t="shared" si="3"/>
        <v>115</v>
      </c>
      <c r="N22" s="2">
        <f t="shared" si="4"/>
        <v>110</v>
      </c>
      <c r="O22" s="14">
        <f t="shared" si="5"/>
        <v>225</v>
      </c>
    </row>
    <row r="23" spans="1:15" ht="12.75">
      <c r="A23" s="39"/>
      <c r="B23" s="45">
        <f>C23*24</f>
        <v>192</v>
      </c>
      <c r="C23" s="6">
        <f>C22+1</f>
        <v>8</v>
      </c>
      <c r="D23" s="15">
        <f>MIN(D$30,D$22+D16)</f>
        <v>320</v>
      </c>
      <c r="E23" s="2">
        <f t="shared" si="11"/>
        <v>960</v>
      </c>
      <c r="F23" s="14">
        <f t="shared" si="6"/>
        <v>960</v>
      </c>
      <c r="G23" s="15">
        <f t="shared" si="1"/>
        <v>460</v>
      </c>
      <c r="H23" s="2">
        <f t="shared" si="7"/>
        <v>230</v>
      </c>
      <c r="I23" s="14">
        <f t="shared" si="2"/>
        <v>690</v>
      </c>
      <c r="J23" s="15">
        <f t="shared" si="8"/>
        <v>320</v>
      </c>
      <c r="K23" s="2">
        <f t="shared" si="9"/>
        <v>480</v>
      </c>
      <c r="L23" s="14">
        <f t="shared" si="10"/>
        <v>480</v>
      </c>
      <c r="M23" s="15">
        <f t="shared" si="3"/>
        <v>115</v>
      </c>
      <c r="N23" s="2">
        <f t="shared" si="4"/>
        <v>110</v>
      </c>
      <c r="O23" s="14">
        <f t="shared" si="5"/>
        <v>225</v>
      </c>
    </row>
    <row r="24" spans="1:15" ht="12.75">
      <c r="A24" s="39"/>
      <c r="B24" s="45">
        <f aca="true" t="shared" si="12" ref="B24:B61">C24*24</f>
        <v>216</v>
      </c>
      <c r="C24" s="6">
        <f aca="true" t="shared" si="13" ref="C24:C46">C23+1</f>
        <v>9</v>
      </c>
      <c r="D24" s="15">
        <f aca="true" t="shared" si="14" ref="D24:D29">MIN(D$30,D$22+D17)</f>
        <v>320</v>
      </c>
      <c r="E24" s="2">
        <f t="shared" si="11"/>
        <v>1080</v>
      </c>
      <c r="F24" s="14">
        <f t="shared" si="6"/>
        <v>1080</v>
      </c>
      <c r="G24" s="15">
        <f t="shared" si="1"/>
        <v>460</v>
      </c>
      <c r="H24" s="2">
        <f t="shared" si="7"/>
        <v>230</v>
      </c>
      <c r="I24" s="14">
        <f t="shared" si="2"/>
        <v>690</v>
      </c>
      <c r="J24" s="15">
        <f t="shared" si="8"/>
        <v>320</v>
      </c>
      <c r="K24" s="2">
        <f t="shared" si="9"/>
        <v>540</v>
      </c>
      <c r="L24" s="14">
        <f t="shared" si="10"/>
        <v>540</v>
      </c>
      <c r="M24" s="15">
        <f t="shared" si="3"/>
        <v>115</v>
      </c>
      <c r="N24" s="2">
        <f t="shared" si="4"/>
        <v>110</v>
      </c>
      <c r="O24" s="14">
        <f t="shared" si="5"/>
        <v>225</v>
      </c>
    </row>
    <row r="25" spans="1:15" ht="12.75">
      <c r="A25" s="39"/>
      <c r="B25" s="45">
        <f t="shared" si="12"/>
        <v>240</v>
      </c>
      <c r="C25" s="6">
        <f t="shared" si="13"/>
        <v>10</v>
      </c>
      <c r="D25" s="15">
        <f t="shared" si="14"/>
        <v>320</v>
      </c>
      <c r="E25" s="2">
        <f t="shared" si="11"/>
        <v>1200</v>
      </c>
      <c r="F25" s="14">
        <f t="shared" si="6"/>
        <v>1200</v>
      </c>
      <c r="G25" s="15">
        <f t="shared" si="1"/>
        <v>460</v>
      </c>
      <c r="H25" s="2">
        <f t="shared" si="7"/>
        <v>230</v>
      </c>
      <c r="I25" s="14">
        <f t="shared" si="2"/>
        <v>690</v>
      </c>
      <c r="J25" s="15">
        <f t="shared" si="8"/>
        <v>320</v>
      </c>
      <c r="K25" s="2">
        <f t="shared" si="9"/>
        <v>600</v>
      </c>
      <c r="L25" s="14">
        <f t="shared" si="10"/>
        <v>600</v>
      </c>
      <c r="M25" s="15">
        <f t="shared" si="3"/>
        <v>115</v>
      </c>
      <c r="N25" s="2">
        <f t="shared" si="4"/>
        <v>110</v>
      </c>
      <c r="O25" s="14">
        <f t="shared" si="5"/>
        <v>225</v>
      </c>
    </row>
    <row r="26" spans="1:15" ht="12.75">
      <c r="A26" s="39"/>
      <c r="B26" s="45">
        <f t="shared" si="12"/>
        <v>264</v>
      </c>
      <c r="C26" s="6">
        <f t="shared" si="13"/>
        <v>11</v>
      </c>
      <c r="D26" s="15">
        <f t="shared" si="14"/>
        <v>320</v>
      </c>
      <c r="E26" s="2">
        <f t="shared" si="11"/>
        <v>1320</v>
      </c>
      <c r="F26" s="14">
        <f t="shared" si="6"/>
        <v>1320</v>
      </c>
      <c r="G26" s="15">
        <f t="shared" si="1"/>
        <v>460</v>
      </c>
      <c r="H26" s="2">
        <f t="shared" si="7"/>
        <v>230</v>
      </c>
      <c r="I26" s="14">
        <f t="shared" si="2"/>
        <v>690</v>
      </c>
      <c r="J26" s="15">
        <f t="shared" si="8"/>
        <v>320</v>
      </c>
      <c r="K26" s="2">
        <f t="shared" si="9"/>
        <v>660</v>
      </c>
      <c r="L26" s="14">
        <f t="shared" si="10"/>
        <v>660</v>
      </c>
      <c r="M26" s="15">
        <f t="shared" si="3"/>
        <v>115</v>
      </c>
      <c r="N26" s="2">
        <f t="shared" si="4"/>
        <v>110</v>
      </c>
      <c r="O26" s="14">
        <f t="shared" si="5"/>
        <v>225</v>
      </c>
    </row>
    <row r="27" spans="1:15" ht="12.75">
      <c r="A27" s="39"/>
      <c r="B27" s="45">
        <f t="shared" si="12"/>
        <v>288</v>
      </c>
      <c r="C27" s="6">
        <f t="shared" si="13"/>
        <v>12</v>
      </c>
      <c r="D27" s="15">
        <f t="shared" si="14"/>
        <v>320</v>
      </c>
      <c r="E27" s="2">
        <f t="shared" si="11"/>
        <v>1440</v>
      </c>
      <c r="F27" s="14">
        <f t="shared" si="6"/>
        <v>1440</v>
      </c>
      <c r="G27" s="15">
        <f t="shared" si="1"/>
        <v>460</v>
      </c>
      <c r="H27" s="2">
        <f t="shared" si="7"/>
        <v>230</v>
      </c>
      <c r="I27" s="14">
        <f t="shared" si="2"/>
        <v>690</v>
      </c>
      <c r="J27" s="15">
        <f t="shared" si="8"/>
        <v>320</v>
      </c>
      <c r="K27" s="2">
        <f t="shared" si="9"/>
        <v>720</v>
      </c>
      <c r="L27" s="14">
        <f t="shared" si="10"/>
        <v>720</v>
      </c>
      <c r="M27" s="15">
        <f t="shared" si="3"/>
        <v>115</v>
      </c>
      <c r="N27" s="2">
        <f t="shared" si="4"/>
        <v>110</v>
      </c>
      <c r="O27" s="14">
        <f t="shared" si="5"/>
        <v>225</v>
      </c>
    </row>
    <row r="28" spans="1:15" ht="12.75">
      <c r="A28" s="39"/>
      <c r="B28" s="45">
        <f t="shared" si="12"/>
        <v>312</v>
      </c>
      <c r="C28" s="6">
        <f t="shared" si="13"/>
        <v>13</v>
      </c>
      <c r="D28" s="15">
        <f t="shared" si="14"/>
        <v>320</v>
      </c>
      <c r="E28" s="2">
        <f t="shared" si="11"/>
        <v>1560</v>
      </c>
      <c r="F28" s="14">
        <f t="shared" si="6"/>
        <v>1560</v>
      </c>
      <c r="G28" s="15">
        <f t="shared" si="1"/>
        <v>460</v>
      </c>
      <c r="H28" s="2">
        <f t="shared" si="7"/>
        <v>230</v>
      </c>
      <c r="I28" s="14">
        <f t="shared" si="2"/>
        <v>690</v>
      </c>
      <c r="J28" s="15">
        <f t="shared" si="8"/>
        <v>320</v>
      </c>
      <c r="K28" s="2">
        <f t="shared" si="9"/>
        <v>780</v>
      </c>
      <c r="L28" s="14">
        <f t="shared" si="10"/>
        <v>780</v>
      </c>
      <c r="M28" s="15">
        <f t="shared" si="3"/>
        <v>115</v>
      </c>
      <c r="N28" s="2">
        <f t="shared" si="4"/>
        <v>110</v>
      </c>
      <c r="O28" s="14">
        <f t="shared" si="5"/>
        <v>225</v>
      </c>
    </row>
    <row r="29" spans="1:15" ht="12.75">
      <c r="A29" s="39"/>
      <c r="B29" s="45">
        <f t="shared" si="12"/>
        <v>336</v>
      </c>
      <c r="C29" s="6">
        <f t="shared" si="13"/>
        <v>14</v>
      </c>
      <c r="D29" s="15">
        <f t="shared" si="14"/>
        <v>320</v>
      </c>
      <c r="E29" s="2">
        <f t="shared" si="11"/>
        <v>1600</v>
      </c>
      <c r="F29" s="14">
        <f t="shared" si="6"/>
        <v>1680</v>
      </c>
      <c r="G29" s="15">
        <f t="shared" si="1"/>
        <v>460</v>
      </c>
      <c r="H29" s="2">
        <f t="shared" si="7"/>
        <v>230</v>
      </c>
      <c r="I29" s="14">
        <f t="shared" si="2"/>
        <v>690</v>
      </c>
      <c r="J29" s="15">
        <f t="shared" si="8"/>
        <v>320</v>
      </c>
      <c r="K29" s="2">
        <f t="shared" si="9"/>
        <v>840</v>
      </c>
      <c r="L29" s="14">
        <f t="shared" si="10"/>
        <v>840</v>
      </c>
      <c r="M29" s="15">
        <f t="shared" si="3"/>
        <v>115</v>
      </c>
      <c r="N29" s="2">
        <f t="shared" si="4"/>
        <v>110</v>
      </c>
      <c r="O29" s="14">
        <f t="shared" si="5"/>
        <v>225</v>
      </c>
    </row>
    <row r="30" spans="1:15" ht="12.75">
      <c r="A30" s="39"/>
      <c r="B30" s="45">
        <v>360</v>
      </c>
      <c r="C30" s="6">
        <f t="shared" si="13"/>
        <v>15</v>
      </c>
      <c r="D30" s="13">
        <v>320</v>
      </c>
      <c r="E30" s="2">
        <f t="shared" si="11"/>
        <v>1600</v>
      </c>
      <c r="F30" s="14">
        <f t="shared" si="6"/>
        <v>1800</v>
      </c>
      <c r="G30" s="15">
        <f t="shared" si="1"/>
        <v>460</v>
      </c>
      <c r="H30" s="2">
        <f t="shared" si="7"/>
        <v>230</v>
      </c>
      <c r="I30" s="14">
        <f t="shared" si="2"/>
        <v>690</v>
      </c>
      <c r="J30" s="15">
        <f t="shared" si="8"/>
        <v>320</v>
      </c>
      <c r="K30" s="2">
        <f t="shared" si="9"/>
        <v>900</v>
      </c>
      <c r="L30" s="14">
        <f t="shared" si="10"/>
        <v>900</v>
      </c>
      <c r="M30" s="15">
        <f t="shared" si="3"/>
        <v>115</v>
      </c>
      <c r="N30" s="2">
        <f t="shared" si="4"/>
        <v>110</v>
      </c>
      <c r="O30" s="14">
        <f t="shared" si="5"/>
        <v>225</v>
      </c>
    </row>
    <row r="31" spans="1:15" ht="12.75">
      <c r="A31" s="39"/>
      <c r="B31" s="45">
        <f t="shared" si="12"/>
        <v>384</v>
      </c>
      <c r="C31" s="6">
        <f t="shared" si="13"/>
        <v>16</v>
      </c>
      <c r="D31" s="15">
        <f>D$30+D16</f>
        <v>400</v>
      </c>
      <c r="E31" s="2">
        <f t="shared" si="11"/>
        <v>1600</v>
      </c>
      <c r="F31" s="14">
        <f t="shared" si="6"/>
        <v>1920</v>
      </c>
      <c r="G31" s="15">
        <f t="shared" si="1"/>
        <v>460</v>
      </c>
      <c r="H31" s="2">
        <f t="shared" si="7"/>
        <v>230</v>
      </c>
      <c r="I31" s="14">
        <f t="shared" si="2"/>
        <v>690</v>
      </c>
      <c r="J31" s="15">
        <f t="shared" si="8"/>
        <v>400</v>
      </c>
      <c r="K31" s="2">
        <f t="shared" si="9"/>
        <v>960</v>
      </c>
      <c r="L31" s="14">
        <f t="shared" si="10"/>
        <v>960</v>
      </c>
      <c r="M31" s="15">
        <f t="shared" si="3"/>
        <v>115</v>
      </c>
      <c r="N31" s="2">
        <f t="shared" si="4"/>
        <v>110</v>
      </c>
      <c r="O31" s="14">
        <f t="shared" si="5"/>
        <v>225</v>
      </c>
    </row>
    <row r="32" spans="1:15" ht="12.75">
      <c r="A32" s="39"/>
      <c r="B32" s="45">
        <f t="shared" si="12"/>
        <v>408</v>
      </c>
      <c r="C32" s="6">
        <f t="shared" si="13"/>
        <v>17</v>
      </c>
      <c r="D32" s="15">
        <f aca="true" t="shared" si="15" ref="D32:D45">D$30+D17</f>
        <v>480</v>
      </c>
      <c r="E32" s="2">
        <f t="shared" si="11"/>
        <v>1600</v>
      </c>
      <c r="F32" s="14">
        <f t="shared" si="6"/>
        <v>2040</v>
      </c>
      <c r="G32" s="15">
        <f t="shared" si="1"/>
        <v>460</v>
      </c>
      <c r="H32" s="2">
        <f t="shared" si="7"/>
        <v>230</v>
      </c>
      <c r="I32" s="14">
        <f t="shared" si="2"/>
        <v>690</v>
      </c>
      <c r="J32" s="15">
        <f t="shared" si="8"/>
        <v>480</v>
      </c>
      <c r="K32" s="2">
        <f t="shared" si="9"/>
        <v>1020</v>
      </c>
      <c r="L32" s="14">
        <f t="shared" si="10"/>
        <v>1020</v>
      </c>
      <c r="M32" s="15">
        <f t="shared" si="3"/>
        <v>115</v>
      </c>
      <c r="N32" s="2">
        <f t="shared" si="4"/>
        <v>110</v>
      </c>
      <c r="O32" s="14">
        <f t="shared" si="5"/>
        <v>225</v>
      </c>
    </row>
    <row r="33" spans="1:15" ht="12.75">
      <c r="A33" s="39"/>
      <c r="B33" s="45">
        <f t="shared" si="12"/>
        <v>432</v>
      </c>
      <c r="C33" s="6">
        <f t="shared" si="13"/>
        <v>18</v>
      </c>
      <c r="D33" s="15">
        <f t="shared" si="15"/>
        <v>540</v>
      </c>
      <c r="E33" s="2">
        <f t="shared" si="11"/>
        <v>1600</v>
      </c>
      <c r="F33" s="14">
        <f t="shared" si="6"/>
        <v>2140</v>
      </c>
      <c r="G33" s="15">
        <f t="shared" si="1"/>
        <v>460</v>
      </c>
      <c r="H33" s="2">
        <f t="shared" si="7"/>
        <v>230</v>
      </c>
      <c r="I33" s="14">
        <f t="shared" si="2"/>
        <v>690</v>
      </c>
      <c r="J33" s="15">
        <f t="shared" si="8"/>
        <v>540</v>
      </c>
      <c r="K33" s="2">
        <f t="shared" si="9"/>
        <v>1080</v>
      </c>
      <c r="L33" s="14">
        <f t="shared" si="10"/>
        <v>1080</v>
      </c>
      <c r="M33" s="15">
        <f t="shared" si="3"/>
        <v>115</v>
      </c>
      <c r="N33" s="2">
        <f t="shared" si="4"/>
        <v>110</v>
      </c>
      <c r="O33" s="14">
        <f t="shared" si="5"/>
        <v>225</v>
      </c>
    </row>
    <row r="34" spans="1:15" ht="12.75">
      <c r="A34" s="39"/>
      <c r="B34" s="45">
        <f t="shared" si="12"/>
        <v>456</v>
      </c>
      <c r="C34" s="6">
        <f t="shared" si="13"/>
        <v>19</v>
      </c>
      <c r="D34" s="15">
        <f t="shared" si="15"/>
        <v>600</v>
      </c>
      <c r="E34" s="2">
        <f t="shared" si="11"/>
        <v>1600</v>
      </c>
      <c r="F34" s="14">
        <f t="shared" si="6"/>
        <v>2200</v>
      </c>
      <c r="G34" s="15">
        <f t="shared" si="1"/>
        <v>460</v>
      </c>
      <c r="H34" s="2">
        <f t="shared" si="7"/>
        <v>230</v>
      </c>
      <c r="I34" s="14">
        <f t="shared" si="2"/>
        <v>690</v>
      </c>
      <c r="J34" s="15">
        <f t="shared" si="8"/>
        <v>600</v>
      </c>
      <c r="K34" s="2">
        <f t="shared" si="9"/>
        <v>1140</v>
      </c>
      <c r="L34" s="14">
        <f t="shared" si="10"/>
        <v>1140</v>
      </c>
      <c r="M34" s="15">
        <f t="shared" si="3"/>
        <v>115</v>
      </c>
      <c r="N34" s="2">
        <f t="shared" si="4"/>
        <v>110</v>
      </c>
      <c r="O34" s="14">
        <f t="shared" si="5"/>
        <v>225</v>
      </c>
    </row>
    <row r="35" spans="1:15" ht="12.75">
      <c r="A35" s="39"/>
      <c r="B35" s="45">
        <f t="shared" si="12"/>
        <v>480</v>
      </c>
      <c r="C35" s="6">
        <f t="shared" si="13"/>
        <v>20</v>
      </c>
      <c r="D35" s="15">
        <f t="shared" si="15"/>
        <v>600</v>
      </c>
      <c r="E35" s="2">
        <f t="shared" si="11"/>
        <v>1600</v>
      </c>
      <c r="F35" s="14">
        <f t="shared" si="6"/>
        <v>2200</v>
      </c>
      <c r="G35" s="15">
        <f t="shared" si="1"/>
        <v>460</v>
      </c>
      <c r="H35" s="2">
        <f t="shared" si="7"/>
        <v>230</v>
      </c>
      <c r="I35" s="14">
        <f t="shared" si="2"/>
        <v>690</v>
      </c>
      <c r="J35" s="15">
        <f t="shared" si="8"/>
        <v>600</v>
      </c>
      <c r="K35" s="2">
        <f t="shared" si="9"/>
        <v>1200</v>
      </c>
      <c r="L35" s="14">
        <f t="shared" si="10"/>
        <v>1200</v>
      </c>
      <c r="M35" s="15">
        <f t="shared" si="3"/>
        <v>115</v>
      </c>
      <c r="N35" s="2">
        <f t="shared" si="4"/>
        <v>110</v>
      </c>
      <c r="O35" s="14">
        <f t="shared" si="5"/>
        <v>225</v>
      </c>
    </row>
    <row r="36" spans="1:15" ht="12.75">
      <c r="A36" s="39"/>
      <c r="B36" s="45">
        <f t="shared" si="12"/>
        <v>504</v>
      </c>
      <c r="C36" s="6">
        <f t="shared" si="13"/>
        <v>21</v>
      </c>
      <c r="D36" s="15">
        <f t="shared" si="15"/>
        <v>600</v>
      </c>
      <c r="E36" s="2">
        <f t="shared" si="11"/>
        <v>1600</v>
      </c>
      <c r="F36" s="14">
        <f t="shared" si="6"/>
        <v>2200</v>
      </c>
      <c r="G36" s="15">
        <f t="shared" si="1"/>
        <v>460</v>
      </c>
      <c r="H36" s="2">
        <f t="shared" si="7"/>
        <v>230</v>
      </c>
      <c r="I36" s="14">
        <f t="shared" si="2"/>
        <v>690</v>
      </c>
      <c r="J36" s="15">
        <f t="shared" si="8"/>
        <v>600</v>
      </c>
      <c r="K36" s="2">
        <f t="shared" si="9"/>
        <v>1260</v>
      </c>
      <c r="L36" s="14">
        <f t="shared" si="10"/>
        <v>1260</v>
      </c>
      <c r="M36" s="15">
        <f t="shared" si="3"/>
        <v>115</v>
      </c>
      <c r="N36" s="2">
        <f t="shared" si="4"/>
        <v>110</v>
      </c>
      <c r="O36" s="14">
        <f t="shared" si="5"/>
        <v>225</v>
      </c>
    </row>
    <row r="37" spans="1:15" ht="12.75">
      <c r="A37" s="39"/>
      <c r="B37" s="45">
        <f t="shared" si="12"/>
        <v>528</v>
      </c>
      <c r="C37" s="6">
        <f t="shared" si="13"/>
        <v>22</v>
      </c>
      <c r="D37" s="15">
        <f t="shared" si="15"/>
        <v>600</v>
      </c>
      <c r="E37" s="2">
        <f t="shared" si="11"/>
        <v>1600</v>
      </c>
      <c r="F37" s="14">
        <f t="shared" si="6"/>
        <v>2200</v>
      </c>
      <c r="G37" s="15">
        <f t="shared" si="1"/>
        <v>460</v>
      </c>
      <c r="H37" s="2">
        <f t="shared" si="7"/>
        <v>230</v>
      </c>
      <c r="I37" s="14">
        <f t="shared" si="2"/>
        <v>690</v>
      </c>
      <c r="J37" s="15">
        <f t="shared" si="8"/>
        <v>600</v>
      </c>
      <c r="K37" s="2">
        <f t="shared" si="9"/>
        <v>1320</v>
      </c>
      <c r="L37" s="14">
        <f t="shared" si="10"/>
        <v>1320</v>
      </c>
      <c r="M37" s="15">
        <f t="shared" si="3"/>
        <v>115</v>
      </c>
      <c r="N37" s="2">
        <f t="shared" si="4"/>
        <v>110</v>
      </c>
      <c r="O37" s="14">
        <f t="shared" si="5"/>
        <v>225</v>
      </c>
    </row>
    <row r="38" spans="1:15" ht="12.75">
      <c r="A38" s="39"/>
      <c r="B38" s="45">
        <f t="shared" si="12"/>
        <v>552</v>
      </c>
      <c r="C38" s="6">
        <f t="shared" si="13"/>
        <v>23</v>
      </c>
      <c r="D38" s="15">
        <f t="shared" si="15"/>
        <v>640</v>
      </c>
      <c r="E38" s="2">
        <f t="shared" si="11"/>
        <v>1600</v>
      </c>
      <c r="F38" s="14">
        <f t="shared" si="6"/>
        <v>2240</v>
      </c>
      <c r="G38" s="15">
        <f t="shared" si="1"/>
        <v>460</v>
      </c>
      <c r="H38" s="2">
        <f t="shared" si="7"/>
        <v>230</v>
      </c>
      <c r="I38" s="14">
        <f t="shared" si="2"/>
        <v>690</v>
      </c>
      <c r="J38" s="15">
        <f t="shared" si="8"/>
        <v>640</v>
      </c>
      <c r="K38" s="2">
        <f t="shared" si="9"/>
        <v>1380</v>
      </c>
      <c r="L38" s="14">
        <f t="shared" si="10"/>
        <v>1380</v>
      </c>
      <c r="M38" s="15">
        <f t="shared" si="3"/>
        <v>115</v>
      </c>
      <c r="N38" s="2">
        <f t="shared" si="4"/>
        <v>110</v>
      </c>
      <c r="O38" s="14">
        <f t="shared" si="5"/>
        <v>225</v>
      </c>
    </row>
    <row r="39" spans="1:15" ht="12.75">
      <c r="A39" s="39"/>
      <c r="B39" s="45">
        <f t="shared" si="12"/>
        <v>576</v>
      </c>
      <c r="C39" s="6">
        <f t="shared" si="13"/>
        <v>24</v>
      </c>
      <c r="D39" s="15">
        <f t="shared" si="15"/>
        <v>640</v>
      </c>
      <c r="E39" s="2">
        <f t="shared" si="11"/>
        <v>1600</v>
      </c>
      <c r="F39" s="14">
        <f t="shared" si="6"/>
        <v>2240</v>
      </c>
      <c r="G39" s="15">
        <f t="shared" si="1"/>
        <v>460</v>
      </c>
      <c r="H39" s="2">
        <f t="shared" si="7"/>
        <v>230</v>
      </c>
      <c r="I39" s="14">
        <f t="shared" si="2"/>
        <v>690</v>
      </c>
      <c r="J39" s="15">
        <f t="shared" si="8"/>
        <v>640</v>
      </c>
      <c r="K39" s="2">
        <f t="shared" si="9"/>
        <v>1440</v>
      </c>
      <c r="L39" s="14">
        <f t="shared" si="10"/>
        <v>1440</v>
      </c>
      <c r="M39" s="15">
        <f t="shared" si="3"/>
        <v>115</v>
      </c>
      <c r="N39" s="2">
        <f t="shared" si="4"/>
        <v>110</v>
      </c>
      <c r="O39" s="14">
        <f t="shared" si="5"/>
        <v>225</v>
      </c>
    </row>
    <row r="40" spans="1:15" ht="12.75">
      <c r="A40" s="39"/>
      <c r="B40" s="45">
        <f t="shared" si="12"/>
        <v>600</v>
      </c>
      <c r="C40" s="6">
        <f t="shared" si="13"/>
        <v>25</v>
      </c>
      <c r="D40" s="15">
        <f t="shared" si="15"/>
        <v>640</v>
      </c>
      <c r="E40" s="2">
        <f t="shared" si="11"/>
        <v>1600</v>
      </c>
      <c r="F40" s="14">
        <f t="shared" si="6"/>
        <v>2240</v>
      </c>
      <c r="G40" s="15">
        <f t="shared" si="1"/>
        <v>460</v>
      </c>
      <c r="H40" s="2">
        <f t="shared" si="7"/>
        <v>230</v>
      </c>
      <c r="I40" s="14">
        <f t="shared" si="2"/>
        <v>690</v>
      </c>
      <c r="J40" s="15">
        <f t="shared" si="8"/>
        <v>640</v>
      </c>
      <c r="K40" s="2">
        <f t="shared" si="9"/>
        <v>1500</v>
      </c>
      <c r="L40" s="14">
        <f t="shared" si="10"/>
        <v>1500</v>
      </c>
      <c r="M40" s="15">
        <f t="shared" si="3"/>
        <v>115</v>
      </c>
      <c r="N40" s="2">
        <f t="shared" si="4"/>
        <v>110</v>
      </c>
      <c r="O40" s="14">
        <f t="shared" si="5"/>
        <v>225</v>
      </c>
    </row>
    <row r="41" spans="1:15" ht="12.75">
      <c r="A41" s="39"/>
      <c r="B41" s="45">
        <f t="shared" si="12"/>
        <v>624</v>
      </c>
      <c r="C41" s="6">
        <f t="shared" si="13"/>
        <v>26</v>
      </c>
      <c r="D41" s="15">
        <f t="shared" si="15"/>
        <v>640</v>
      </c>
      <c r="E41" s="2">
        <f t="shared" si="11"/>
        <v>1600</v>
      </c>
      <c r="F41" s="14">
        <f t="shared" si="6"/>
        <v>2240</v>
      </c>
      <c r="G41" s="15">
        <f t="shared" si="1"/>
        <v>460</v>
      </c>
      <c r="H41" s="2">
        <f t="shared" si="7"/>
        <v>230</v>
      </c>
      <c r="I41" s="14">
        <f t="shared" si="2"/>
        <v>690</v>
      </c>
      <c r="J41" s="15">
        <f t="shared" si="8"/>
        <v>640</v>
      </c>
      <c r="K41" s="2">
        <f t="shared" si="9"/>
        <v>1560</v>
      </c>
      <c r="L41" s="14">
        <f t="shared" si="10"/>
        <v>1560</v>
      </c>
      <c r="M41" s="15">
        <f t="shared" si="3"/>
        <v>115</v>
      </c>
      <c r="N41" s="2">
        <f t="shared" si="4"/>
        <v>110</v>
      </c>
      <c r="O41" s="14">
        <f t="shared" si="5"/>
        <v>225</v>
      </c>
    </row>
    <row r="42" spans="1:15" ht="12.75">
      <c r="A42" s="39"/>
      <c r="B42" s="45">
        <f t="shared" si="12"/>
        <v>648</v>
      </c>
      <c r="C42" s="6">
        <f t="shared" si="13"/>
        <v>27</v>
      </c>
      <c r="D42" s="15">
        <f t="shared" si="15"/>
        <v>640</v>
      </c>
      <c r="E42" s="2">
        <f t="shared" si="11"/>
        <v>1600</v>
      </c>
      <c r="F42" s="14">
        <f t="shared" si="6"/>
        <v>2240</v>
      </c>
      <c r="G42" s="15">
        <f t="shared" si="1"/>
        <v>460</v>
      </c>
      <c r="H42" s="2">
        <f t="shared" si="7"/>
        <v>230</v>
      </c>
      <c r="I42" s="14">
        <f t="shared" si="2"/>
        <v>690</v>
      </c>
      <c r="J42" s="15">
        <f t="shared" si="8"/>
        <v>640</v>
      </c>
      <c r="K42" s="2">
        <f t="shared" si="9"/>
        <v>1600</v>
      </c>
      <c r="L42" s="14">
        <f t="shared" si="10"/>
        <v>1620</v>
      </c>
      <c r="M42" s="15">
        <f t="shared" si="3"/>
        <v>115</v>
      </c>
      <c r="N42" s="2">
        <f t="shared" si="4"/>
        <v>110</v>
      </c>
      <c r="O42" s="14">
        <f t="shared" si="5"/>
        <v>225</v>
      </c>
    </row>
    <row r="43" spans="1:15" ht="12.75">
      <c r="A43" s="39"/>
      <c r="B43" s="45">
        <f t="shared" si="12"/>
        <v>672</v>
      </c>
      <c r="C43" s="6">
        <f t="shared" si="13"/>
        <v>28</v>
      </c>
      <c r="D43" s="15">
        <f t="shared" si="15"/>
        <v>640</v>
      </c>
      <c r="E43" s="2">
        <f t="shared" si="11"/>
        <v>1600</v>
      </c>
      <c r="F43" s="14">
        <f t="shared" si="6"/>
        <v>2240</v>
      </c>
      <c r="G43" s="15">
        <f t="shared" si="1"/>
        <v>460</v>
      </c>
      <c r="H43" s="2">
        <f t="shared" si="7"/>
        <v>230</v>
      </c>
      <c r="I43" s="14">
        <f t="shared" si="2"/>
        <v>690</v>
      </c>
      <c r="J43" s="15">
        <f t="shared" si="8"/>
        <v>640</v>
      </c>
      <c r="K43" s="2">
        <f t="shared" si="9"/>
        <v>1600</v>
      </c>
      <c r="L43" s="14">
        <f t="shared" si="10"/>
        <v>1680</v>
      </c>
      <c r="M43" s="15">
        <f t="shared" si="3"/>
        <v>115</v>
      </c>
      <c r="N43" s="2">
        <f t="shared" si="4"/>
        <v>110</v>
      </c>
      <c r="O43" s="14">
        <f t="shared" si="5"/>
        <v>225</v>
      </c>
    </row>
    <row r="44" spans="1:15" ht="12.75">
      <c r="A44" s="39"/>
      <c r="B44" s="45">
        <f t="shared" si="12"/>
        <v>696</v>
      </c>
      <c r="C44" s="6">
        <f t="shared" si="13"/>
        <v>29</v>
      </c>
      <c r="D44" s="15">
        <f t="shared" si="15"/>
        <v>640</v>
      </c>
      <c r="E44" s="2">
        <f t="shared" si="11"/>
        <v>1600</v>
      </c>
      <c r="F44" s="14">
        <f t="shared" si="6"/>
        <v>2240</v>
      </c>
      <c r="G44" s="15">
        <f t="shared" si="1"/>
        <v>460</v>
      </c>
      <c r="H44" s="2">
        <f t="shared" si="7"/>
        <v>230</v>
      </c>
      <c r="I44" s="14">
        <f t="shared" si="2"/>
        <v>690</v>
      </c>
      <c r="J44" s="15">
        <f t="shared" si="8"/>
        <v>640</v>
      </c>
      <c r="K44" s="2">
        <f t="shared" si="9"/>
        <v>1600</v>
      </c>
      <c r="L44" s="14">
        <f t="shared" si="10"/>
        <v>1740</v>
      </c>
      <c r="M44" s="15">
        <f t="shared" si="3"/>
        <v>115</v>
      </c>
      <c r="N44" s="2">
        <f t="shared" si="4"/>
        <v>110</v>
      </c>
      <c r="O44" s="14">
        <f t="shared" si="5"/>
        <v>225</v>
      </c>
    </row>
    <row r="45" spans="1:15" ht="12.75">
      <c r="A45" s="39"/>
      <c r="B45" s="45">
        <f t="shared" si="12"/>
        <v>720</v>
      </c>
      <c r="C45" s="6">
        <f t="shared" si="13"/>
        <v>30</v>
      </c>
      <c r="D45" s="15">
        <f t="shared" si="15"/>
        <v>640</v>
      </c>
      <c r="E45" s="2">
        <f t="shared" si="11"/>
        <v>1600</v>
      </c>
      <c r="F45" s="14">
        <f t="shared" si="6"/>
        <v>2240</v>
      </c>
      <c r="G45" s="15">
        <f t="shared" si="1"/>
        <v>460</v>
      </c>
      <c r="H45" s="2">
        <f t="shared" si="7"/>
        <v>230</v>
      </c>
      <c r="I45" s="14">
        <f t="shared" si="2"/>
        <v>690</v>
      </c>
      <c r="J45" s="15">
        <f t="shared" si="8"/>
        <v>640</v>
      </c>
      <c r="K45" s="2">
        <f t="shared" si="9"/>
        <v>1600</v>
      </c>
      <c r="L45" s="14">
        <f t="shared" si="10"/>
        <v>1800</v>
      </c>
      <c r="M45" s="15">
        <f t="shared" si="3"/>
        <v>115</v>
      </c>
      <c r="N45" s="2">
        <f t="shared" si="4"/>
        <v>110</v>
      </c>
      <c r="O45" s="14">
        <f t="shared" si="5"/>
        <v>225</v>
      </c>
    </row>
    <row r="46" spans="1:15" ht="12.75">
      <c r="A46" s="39"/>
      <c r="B46" s="45">
        <f t="shared" si="12"/>
        <v>744</v>
      </c>
      <c r="C46" s="6">
        <f t="shared" si="13"/>
        <v>31</v>
      </c>
      <c r="D46" s="15">
        <f>D$30+D30</f>
        <v>640</v>
      </c>
      <c r="E46" s="2">
        <f t="shared" si="11"/>
        <v>1600</v>
      </c>
      <c r="F46" s="14">
        <f t="shared" si="6"/>
        <v>2240</v>
      </c>
      <c r="G46" s="13">
        <v>460</v>
      </c>
      <c r="H46" s="11">
        <v>230</v>
      </c>
      <c r="I46" s="14">
        <f t="shared" si="2"/>
        <v>690</v>
      </c>
      <c r="J46" s="15">
        <f t="shared" si="8"/>
        <v>640</v>
      </c>
      <c r="K46" s="2">
        <f t="shared" si="9"/>
        <v>1600</v>
      </c>
      <c r="L46" s="14">
        <f t="shared" si="10"/>
        <v>1860</v>
      </c>
      <c r="M46" s="13">
        <v>115</v>
      </c>
      <c r="N46" s="11">
        <v>110</v>
      </c>
      <c r="O46" s="14">
        <f t="shared" si="5"/>
        <v>225</v>
      </c>
    </row>
    <row r="47" spans="1:15" ht="12.75">
      <c r="A47" s="39"/>
      <c r="B47" s="45">
        <f t="shared" si="12"/>
        <v>768</v>
      </c>
      <c r="C47" s="6">
        <f aca="true" t="shared" si="16" ref="C47:C61">C46+1</f>
        <v>32</v>
      </c>
      <c r="D47" s="15">
        <f aca="true" t="shared" si="17" ref="D47:D61">D$30+D31</f>
        <v>720</v>
      </c>
      <c r="E47" s="2">
        <f t="shared" si="11"/>
        <v>1600</v>
      </c>
      <c r="F47" s="14">
        <f t="shared" si="6"/>
        <v>2320</v>
      </c>
      <c r="G47" s="15">
        <f>G$46+G16</f>
        <v>920</v>
      </c>
      <c r="H47" s="2">
        <f>MIN(E47,H$46+H16)</f>
        <v>350</v>
      </c>
      <c r="I47" s="14">
        <f t="shared" si="2"/>
        <v>1270</v>
      </c>
      <c r="J47" s="15">
        <f t="shared" si="8"/>
        <v>720</v>
      </c>
      <c r="K47" s="2">
        <f t="shared" si="9"/>
        <v>1600</v>
      </c>
      <c r="L47" s="14">
        <f t="shared" si="10"/>
        <v>1920</v>
      </c>
      <c r="M47" s="15">
        <f>M$46+M16</f>
        <v>230</v>
      </c>
      <c r="N47" s="2">
        <f>MIN(K47,H47,$N$46+N16)</f>
        <v>170</v>
      </c>
      <c r="O47" s="14">
        <f t="shared" si="5"/>
        <v>400</v>
      </c>
    </row>
    <row r="48" spans="1:15" ht="12.75">
      <c r="A48" s="39"/>
      <c r="B48" s="45">
        <f t="shared" si="12"/>
        <v>792</v>
      </c>
      <c r="C48" s="6">
        <f t="shared" si="16"/>
        <v>33</v>
      </c>
      <c r="D48" s="15">
        <f t="shared" si="17"/>
        <v>800</v>
      </c>
      <c r="E48" s="2">
        <f t="shared" si="11"/>
        <v>1600</v>
      </c>
      <c r="F48" s="14">
        <f t="shared" si="6"/>
        <v>2400</v>
      </c>
      <c r="G48" s="15">
        <f aca="true" t="shared" si="18" ref="G48:G61">G$46+G17</f>
        <v>920</v>
      </c>
      <c r="H48" s="2">
        <f aca="true" t="shared" si="19" ref="H48:H61">MIN(E48,H$46+H17)</f>
        <v>460</v>
      </c>
      <c r="I48" s="14">
        <f t="shared" si="2"/>
        <v>1380</v>
      </c>
      <c r="J48" s="15">
        <f t="shared" si="8"/>
        <v>800</v>
      </c>
      <c r="K48" s="2">
        <f t="shared" si="9"/>
        <v>1600</v>
      </c>
      <c r="L48" s="14">
        <f t="shared" si="10"/>
        <v>1980</v>
      </c>
      <c r="M48" s="15">
        <f aca="true" t="shared" si="20" ref="M48:M61">M$46+M17</f>
        <v>230</v>
      </c>
      <c r="N48" s="2">
        <f aca="true" t="shared" si="21" ref="N48:N61">MIN(K48,H48,$N$46+N17)</f>
        <v>220</v>
      </c>
      <c r="O48" s="14">
        <f t="shared" si="5"/>
        <v>450</v>
      </c>
    </row>
    <row r="49" spans="1:15" ht="12.75">
      <c r="A49" s="39"/>
      <c r="B49" s="45">
        <f t="shared" si="12"/>
        <v>816</v>
      </c>
      <c r="C49" s="6">
        <f t="shared" si="16"/>
        <v>34</v>
      </c>
      <c r="D49" s="15">
        <f t="shared" si="17"/>
        <v>860</v>
      </c>
      <c r="E49" s="2">
        <f t="shared" si="11"/>
        <v>1600</v>
      </c>
      <c r="F49" s="14">
        <f t="shared" si="6"/>
        <v>2460</v>
      </c>
      <c r="G49" s="15">
        <f t="shared" si="18"/>
        <v>920</v>
      </c>
      <c r="H49" s="2">
        <f t="shared" si="19"/>
        <v>460</v>
      </c>
      <c r="I49" s="14">
        <f t="shared" si="2"/>
        <v>1380</v>
      </c>
      <c r="J49" s="15">
        <f t="shared" si="8"/>
        <v>860</v>
      </c>
      <c r="K49" s="2">
        <f t="shared" si="9"/>
        <v>1600</v>
      </c>
      <c r="L49" s="14">
        <f t="shared" si="10"/>
        <v>2040</v>
      </c>
      <c r="M49" s="15">
        <f t="shared" si="20"/>
        <v>230</v>
      </c>
      <c r="N49" s="2">
        <f t="shared" si="21"/>
        <v>220</v>
      </c>
      <c r="O49" s="14">
        <f t="shared" si="5"/>
        <v>450</v>
      </c>
    </row>
    <row r="50" spans="1:15" ht="12.75">
      <c r="A50" s="39"/>
      <c r="B50" s="45">
        <f t="shared" si="12"/>
        <v>840</v>
      </c>
      <c r="C50" s="6">
        <f t="shared" si="16"/>
        <v>35</v>
      </c>
      <c r="D50" s="15">
        <f t="shared" si="17"/>
        <v>920</v>
      </c>
      <c r="E50" s="2">
        <f t="shared" si="11"/>
        <v>1600</v>
      </c>
      <c r="F50" s="14">
        <f t="shared" si="6"/>
        <v>2520</v>
      </c>
      <c r="G50" s="15">
        <f t="shared" si="18"/>
        <v>920</v>
      </c>
      <c r="H50" s="2">
        <f t="shared" si="19"/>
        <v>460</v>
      </c>
      <c r="I50" s="14">
        <f t="shared" si="2"/>
        <v>1380</v>
      </c>
      <c r="J50" s="15">
        <f t="shared" si="8"/>
        <v>920</v>
      </c>
      <c r="K50" s="2">
        <f t="shared" si="9"/>
        <v>1600</v>
      </c>
      <c r="L50" s="14">
        <f t="shared" si="10"/>
        <v>2100</v>
      </c>
      <c r="M50" s="15">
        <f t="shared" si="20"/>
        <v>230</v>
      </c>
      <c r="N50" s="2">
        <f t="shared" si="21"/>
        <v>220</v>
      </c>
      <c r="O50" s="14">
        <f t="shared" si="5"/>
        <v>450</v>
      </c>
    </row>
    <row r="51" spans="1:15" ht="12.75">
      <c r="A51" s="39"/>
      <c r="B51" s="45">
        <f t="shared" si="12"/>
        <v>864</v>
      </c>
      <c r="C51" s="6">
        <f t="shared" si="16"/>
        <v>36</v>
      </c>
      <c r="D51" s="15">
        <f t="shared" si="17"/>
        <v>920</v>
      </c>
      <c r="E51" s="2">
        <f t="shared" si="11"/>
        <v>1600</v>
      </c>
      <c r="F51" s="14">
        <f t="shared" si="6"/>
        <v>2520</v>
      </c>
      <c r="G51" s="15">
        <f t="shared" si="18"/>
        <v>920</v>
      </c>
      <c r="H51" s="2">
        <f t="shared" si="19"/>
        <v>460</v>
      </c>
      <c r="I51" s="14">
        <f t="shared" si="2"/>
        <v>1380</v>
      </c>
      <c r="J51" s="15">
        <f t="shared" si="8"/>
        <v>920</v>
      </c>
      <c r="K51" s="2">
        <f t="shared" si="9"/>
        <v>1600</v>
      </c>
      <c r="L51" s="14">
        <f t="shared" si="10"/>
        <v>2160</v>
      </c>
      <c r="M51" s="15">
        <f t="shared" si="20"/>
        <v>230</v>
      </c>
      <c r="N51" s="2">
        <f t="shared" si="21"/>
        <v>220</v>
      </c>
      <c r="O51" s="14">
        <f t="shared" si="5"/>
        <v>450</v>
      </c>
    </row>
    <row r="52" spans="1:15" ht="12.75">
      <c r="A52" s="39"/>
      <c r="B52" s="45">
        <f t="shared" si="12"/>
        <v>888</v>
      </c>
      <c r="C52" s="6">
        <f t="shared" si="16"/>
        <v>37</v>
      </c>
      <c r="D52" s="15">
        <f t="shared" si="17"/>
        <v>920</v>
      </c>
      <c r="E52" s="2">
        <f t="shared" si="11"/>
        <v>1600</v>
      </c>
      <c r="F52" s="14">
        <f t="shared" si="6"/>
        <v>2520</v>
      </c>
      <c r="G52" s="15">
        <f t="shared" si="18"/>
        <v>920</v>
      </c>
      <c r="H52" s="2">
        <f t="shared" si="19"/>
        <v>460</v>
      </c>
      <c r="I52" s="14">
        <f t="shared" si="2"/>
        <v>1380</v>
      </c>
      <c r="J52" s="15">
        <f t="shared" si="8"/>
        <v>920</v>
      </c>
      <c r="K52" s="2">
        <f t="shared" si="9"/>
        <v>1600</v>
      </c>
      <c r="L52" s="14">
        <f t="shared" si="10"/>
        <v>2220</v>
      </c>
      <c r="M52" s="15">
        <f t="shared" si="20"/>
        <v>230</v>
      </c>
      <c r="N52" s="2">
        <f t="shared" si="21"/>
        <v>220</v>
      </c>
      <c r="O52" s="14">
        <f t="shared" si="5"/>
        <v>450</v>
      </c>
    </row>
    <row r="53" spans="1:15" ht="12.75">
      <c r="A53" s="39"/>
      <c r="B53" s="45">
        <f t="shared" si="12"/>
        <v>912</v>
      </c>
      <c r="C53" s="6">
        <f t="shared" si="16"/>
        <v>38</v>
      </c>
      <c r="D53" s="15">
        <f t="shared" si="17"/>
        <v>920</v>
      </c>
      <c r="E53" s="2">
        <f t="shared" si="11"/>
        <v>1600</v>
      </c>
      <c r="F53" s="14">
        <f t="shared" si="6"/>
        <v>2520</v>
      </c>
      <c r="G53" s="15">
        <f t="shared" si="18"/>
        <v>920</v>
      </c>
      <c r="H53" s="2">
        <f t="shared" si="19"/>
        <v>460</v>
      </c>
      <c r="I53" s="14">
        <f t="shared" si="2"/>
        <v>1380</v>
      </c>
      <c r="J53" s="15">
        <f t="shared" si="8"/>
        <v>920</v>
      </c>
      <c r="K53" s="2">
        <f t="shared" si="9"/>
        <v>1600</v>
      </c>
      <c r="L53" s="14">
        <f t="shared" si="10"/>
        <v>2280</v>
      </c>
      <c r="M53" s="15">
        <f t="shared" si="20"/>
        <v>230</v>
      </c>
      <c r="N53" s="2">
        <f t="shared" si="21"/>
        <v>220</v>
      </c>
      <c r="O53" s="14">
        <f t="shared" si="5"/>
        <v>450</v>
      </c>
    </row>
    <row r="54" spans="1:15" ht="12.75">
      <c r="A54" s="39"/>
      <c r="B54" s="45">
        <f t="shared" si="12"/>
        <v>936</v>
      </c>
      <c r="C54" s="6">
        <f t="shared" si="16"/>
        <v>39</v>
      </c>
      <c r="D54" s="15">
        <f t="shared" si="17"/>
        <v>960</v>
      </c>
      <c r="E54" s="2">
        <f t="shared" si="11"/>
        <v>1600</v>
      </c>
      <c r="F54" s="14">
        <f t="shared" si="6"/>
        <v>2560</v>
      </c>
      <c r="G54" s="15">
        <f t="shared" si="18"/>
        <v>920</v>
      </c>
      <c r="H54" s="2">
        <f t="shared" si="19"/>
        <v>460</v>
      </c>
      <c r="I54" s="14">
        <f t="shared" si="2"/>
        <v>1380</v>
      </c>
      <c r="J54" s="15">
        <f t="shared" si="8"/>
        <v>960</v>
      </c>
      <c r="K54" s="2">
        <f t="shared" si="9"/>
        <v>1600</v>
      </c>
      <c r="L54" s="14">
        <f t="shared" si="10"/>
        <v>2340</v>
      </c>
      <c r="M54" s="15">
        <f t="shared" si="20"/>
        <v>230</v>
      </c>
      <c r="N54" s="2">
        <f t="shared" si="21"/>
        <v>220</v>
      </c>
      <c r="O54" s="14">
        <f t="shared" si="5"/>
        <v>450</v>
      </c>
    </row>
    <row r="55" spans="1:15" ht="12.75">
      <c r="A55" s="39"/>
      <c r="B55" s="45">
        <f t="shared" si="12"/>
        <v>960</v>
      </c>
      <c r="C55" s="6">
        <f t="shared" si="16"/>
        <v>40</v>
      </c>
      <c r="D55" s="15">
        <f t="shared" si="17"/>
        <v>960</v>
      </c>
      <c r="E55" s="2">
        <f t="shared" si="11"/>
        <v>1600</v>
      </c>
      <c r="F55" s="14">
        <f t="shared" si="6"/>
        <v>2560</v>
      </c>
      <c r="G55" s="15">
        <f t="shared" si="18"/>
        <v>920</v>
      </c>
      <c r="H55" s="2">
        <f t="shared" si="19"/>
        <v>460</v>
      </c>
      <c r="I55" s="14">
        <f t="shared" si="2"/>
        <v>1380</v>
      </c>
      <c r="J55" s="15">
        <f t="shared" si="8"/>
        <v>960</v>
      </c>
      <c r="K55" s="2">
        <f t="shared" si="9"/>
        <v>1600</v>
      </c>
      <c r="L55" s="14">
        <f t="shared" si="10"/>
        <v>2400</v>
      </c>
      <c r="M55" s="15">
        <f t="shared" si="20"/>
        <v>230</v>
      </c>
      <c r="N55" s="2">
        <f t="shared" si="21"/>
        <v>220</v>
      </c>
      <c r="O55" s="14">
        <f t="shared" si="5"/>
        <v>450</v>
      </c>
    </row>
    <row r="56" spans="1:15" ht="12.75">
      <c r="A56" s="39"/>
      <c r="B56" s="45">
        <f t="shared" si="12"/>
        <v>984</v>
      </c>
      <c r="C56" s="6">
        <f t="shared" si="16"/>
        <v>41</v>
      </c>
      <c r="D56" s="15">
        <f t="shared" si="17"/>
        <v>960</v>
      </c>
      <c r="E56" s="2">
        <f t="shared" si="11"/>
        <v>1600</v>
      </c>
      <c r="F56" s="14">
        <f t="shared" si="6"/>
        <v>2560</v>
      </c>
      <c r="G56" s="15">
        <f t="shared" si="18"/>
        <v>920</v>
      </c>
      <c r="H56" s="2">
        <f t="shared" si="19"/>
        <v>460</v>
      </c>
      <c r="I56" s="14">
        <f t="shared" si="2"/>
        <v>1380</v>
      </c>
      <c r="J56" s="15">
        <f t="shared" si="8"/>
        <v>960</v>
      </c>
      <c r="K56" s="2">
        <f t="shared" si="9"/>
        <v>1600</v>
      </c>
      <c r="L56" s="14">
        <f t="shared" si="10"/>
        <v>2460</v>
      </c>
      <c r="M56" s="15">
        <f t="shared" si="20"/>
        <v>230</v>
      </c>
      <c r="N56" s="2">
        <f t="shared" si="21"/>
        <v>220</v>
      </c>
      <c r="O56" s="14">
        <f t="shared" si="5"/>
        <v>450</v>
      </c>
    </row>
    <row r="57" spans="1:15" ht="12.75">
      <c r="A57" s="39"/>
      <c r="B57" s="45">
        <f t="shared" si="12"/>
        <v>1008</v>
      </c>
      <c r="C57" s="6">
        <f t="shared" si="16"/>
        <v>42</v>
      </c>
      <c r="D57" s="15">
        <f t="shared" si="17"/>
        <v>960</v>
      </c>
      <c r="E57" s="2">
        <f t="shared" si="11"/>
        <v>1600</v>
      </c>
      <c r="F57" s="14">
        <f t="shared" si="6"/>
        <v>2560</v>
      </c>
      <c r="G57" s="15">
        <f t="shared" si="18"/>
        <v>920</v>
      </c>
      <c r="H57" s="2">
        <f t="shared" si="19"/>
        <v>460</v>
      </c>
      <c r="I57" s="14">
        <f t="shared" si="2"/>
        <v>1380</v>
      </c>
      <c r="J57" s="15">
        <f t="shared" si="8"/>
        <v>960</v>
      </c>
      <c r="K57" s="2">
        <f t="shared" si="9"/>
        <v>1600</v>
      </c>
      <c r="L57" s="14">
        <f t="shared" si="10"/>
        <v>2520</v>
      </c>
      <c r="M57" s="15">
        <f t="shared" si="20"/>
        <v>230</v>
      </c>
      <c r="N57" s="2">
        <f t="shared" si="21"/>
        <v>220</v>
      </c>
      <c r="O57" s="14">
        <f t="shared" si="5"/>
        <v>450</v>
      </c>
    </row>
    <row r="58" spans="1:15" ht="12.75">
      <c r="A58" s="39"/>
      <c r="B58" s="45">
        <f t="shared" si="12"/>
        <v>1032</v>
      </c>
      <c r="C58" s="6">
        <f t="shared" si="16"/>
        <v>43</v>
      </c>
      <c r="D58" s="15">
        <f t="shared" si="17"/>
        <v>960</v>
      </c>
      <c r="E58" s="2">
        <f t="shared" si="11"/>
        <v>1600</v>
      </c>
      <c r="F58" s="14">
        <f t="shared" si="6"/>
        <v>2560</v>
      </c>
      <c r="G58" s="15">
        <f t="shared" si="18"/>
        <v>920</v>
      </c>
      <c r="H58" s="2">
        <f t="shared" si="19"/>
        <v>460</v>
      </c>
      <c r="I58" s="14">
        <f t="shared" si="2"/>
        <v>1380</v>
      </c>
      <c r="J58" s="15">
        <f t="shared" si="8"/>
        <v>960</v>
      </c>
      <c r="K58" s="2">
        <f t="shared" si="9"/>
        <v>1600</v>
      </c>
      <c r="L58" s="14">
        <f t="shared" si="10"/>
        <v>2560</v>
      </c>
      <c r="M58" s="15">
        <f t="shared" si="20"/>
        <v>230</v>
      </c>
      <c r="N58" s="2">
        <f t="shared" si="21"/>
        <v>220</v>
      </c>
      <c r="O58" s="14">
        <f t="shared" si="5"/>
        <v>450</v>
      </c>
    </row>
    <row r="59" spans="1:15" ht="12.75">
      <c r="A59" s="39"/>
      <c r="B59" s="45">
        <f t="shared" si="12"/>
        <v>1056</v>
      </c>
      <c r="C59" s="6">
        <f t="shared" si="16"/>
        <v>44</v>
      </c>
      <c r="D59" s="15">
        <f t="shared" si="17"/>
        <v>960</v>
      </c>
      <c r="E59" s="2">
        <f t="shared" si="11"/>
        <v>1600</v>
      </c>
      <c r="F59" s="14">
        <f t="shared" si="6"/>
        <v>2560</v>
      </c>
      <c r="G59" s="15">
        <f t="shared" si="18"/>
        <v>920</v>
      </c>
      <c r="H59" s="2">
        <f t="shared" si="19"/>
        <v>460</v>
      </c>
      <c r="I59" s="14">
        <f t="shared" si="2"/>
        <v>1380</v>
      </c>
      <c r="J59" s="15">
        <f t="shared" si="8"/>
        <v>960</v>
      </c>
      <c r="K59" s="2">
        <f t="shared" si="9"/>
        <v>1600</v>
      </c>
      <c r="L59" s="14">
        <f t="shared" si="10"/>
        <v>2560</v>
      </c>
      <c r="M59" s="15">
        <f t="shared" si="20"/>
        <v>230</v>
      </c>
      <c r="N59" s="2">
        <f t="shared" si="21"/>
        <v>220</v>
      </c>
      <c r="O59" s="14">
        <f t="shared" si="5"/>
        <v>450</v>
      </c>
    </row>
    <row r="60" spans="1:15" ht="12.75">
      <c r="A60" s="39"/>
      <c r="B60" s="45">
        <f t="shared" si="12"/>
        <v>1080</v>
      </c>
      <c r="C60" s="6">
        <f t="shared" si="16"/>
        <v>45</v>
      </c>
      <c r="D60" s="15">
        <f t="shared" si="17"/>
        <v>960</v>
      </c>
      <c r="E60" s="2">
        <f t="shared" si="11"/>
        <v>1600</v>
      </c>
      <c r="F60" s="14">
        <f t="shared" si="6"/>
        <v>2560</v>
      </c>
      <c r="G60" s="15">
        <f t="shared" si="18"/>
        <v>920</v>
      </c>
      <c r="H60" s="2">
        <f t="shared" si="19"/>
        <v>460</v>
      </c>
      <c r="I60" s="14">
        <f t="shared" si="2"/>
        <v>1380</v>
      </c>
      <c r="J60" s="15">
        <f t="shared" si="8"/>
        <v>960</v>
      </c>
      <c r="K60" s="2">
        <f t="shared" si="9"/>
        <v>1600</v>
      </c>
      <c r="L60" s="14">
        <f t="shared" si="10"/>
        <v>2560</v>
      </c>
      <c r="M60" s="15">
        <f t="shared" si="20"/>
        <v>230</v>
      </c>
      <c r="N60" s="2">
        <f t="shared" si="21"/>
        <v>220</v>
      </c>
      <c r="O60" s="14">
        <f t="shared" si="5"/>
        <v>450</v>
      </c>
    </row>
    <row r="61" spans="1:15" ht="12.75">
      <c r="A61" s="39"/>
      <c r="B61" s="45">
        <f t="shared" si="12"/>
        <v>1104</v>
      </c>
      <c r="C61" s="6">
        <f t="shared" si="16"/>
        <v>46</v>
      </c>
      <c r="D61" s="15">
        <f t="shared" si="17"/>
        <v>960</v>
      </c>
      <c r="E61" s="2">
        <f t="shared" si="11"/>
        <v>1600</v>
      </c>
      <c r="F61" s="14">
        <f t="shared" si="6"/>
        <v>2560</v>
      </c>
      <c r="G61" s="15">
        <f t="shared" si="18"/>
        <v>920</v>
      </c>
      <c r="H61" s="2">
        <f t="shared" si="19"/>
        <v>460</v>
      </c>
      <c r="I61" s="14">
        <f t="shared" si="2"/>
        <v>1380</v>
      </c>
      <c r="J61" s="15">
        <f t="shared" si="8"/>
        <v>960</v>
      </c>
      <c r="K61" s="2">
        <f t="shared" si="9"/>
        <v>1600</v>
      </c>
      <c r="L61" s="14">
        <f t="shared" si="10"/>
        <v>2560</v>
      </c>
      <c r="M61" s="15">
        <f t="shared" si="20"/>
        <v>230</v>
      </c>
      <c r="N61" s="2">
        <f t="shared" si="21"/>
        <v>220</v>
      </c>
      <c r="O61" s="14">
        <f t="shared" si="5"/>
        <v>450</v>
      </c>
    </row>
    <row r="62" spans="1:15" ht="13.5" thickBot="1">
      <c r="A62" s="40"/>
      <c r="B62" s="46">
        <f>90*24</f>
        <v>2160</v>
      </c>
      <c r="C62" s="7">
        <f>B62/24</f>
        <v>90</v>
      </c>
      <c r="D62" s="16">
        <f>D45*3</f>
        <v>1920</v>
      </c>
      <c r="E62" s="12">
        <v>1600</v>
      </c>
      <c r="F62" s="17">
        <f t="shared" si="6"/>
        <v>3520</v>
      </c>
      <c r="G62" s="16">
        <f>G$46*3</f>
        <v>1380</v>
      </c>
      <c r="H62" s="2">
        <f>MIN(E62,H$46*3)</f>
        <v>690</v>
      </c>
      <c r="I62" s="17">
        <f t="shared" si="2"/>
        <v>2070</v>
      </c>
      <c r="J62" s="16">
        <f t="shared" si="8"/>
        <v>1920</v>
      </c>
      <c r="K62" s="2">
        <f t="shared" si="9"/>
        <v>1600</v>
      </c>
      <c r="L62" s="17">
        <f t="shared" si="10"/>
        <v>3520</v>
      </c>
      <c r="M62" s="16">
        <f>M$46*3</f>
        <v>345</v>
      </c>
      <c r="N62" s="8">
        <f>MIN(K62,H62,$N$46*3)</f>
        <v>330</v>
      </c>
      <c r="O62" s="17">
        <f t="shared" si="5"/>
        <v>675</v>
      </c>
    </row>
    <row r="63" spans="1:15" ht="17.25" thickBot="1" thickTop="1">
      <c r="A63" s="41"/>
      <c r="B63" s="47"/>
      <c r="C63" s="30"/>
      <c r="D63" s="65" t="s">
        <v>10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3.5" thickTop="1">
      <c r="A64" s="38"/>
      <c r="B64" s="45">
        <v>24</v>
      </c>
      <c r="C64" s="5">
        <f>B64/24</f>
        <v>1</v>
      </c>
      <c r="D64" s="13">
        <f>IF((D16-G16)&lt;1,D16,"("&amp;D16&amp;"vs"&amp;G16&amp;")")</f>
        <v>80</v>
      </c>
      <c r="E64" s="2">
        <f>IF((E16-H16)&lt;1,E16,"("&amp;E16&amp;"vs"&amp;H16&amp;")")</f>
        <v>120</v>
      </c>
      <c r="F64" s="34">
        <f>IF((F16-I16)&lt;1,F16,"("&amp;F16&amp;"vs"&amp;I16&amp;")")</f>
        <v>120</v>
      </c>
      <c r="G64" s="15" t="str">
        <f>IF((G16-D16)&lt;1,G16,"("&amp;G16&amp;"vs"&amp;D16&amp;")")</f>
        <v>(460vs80)</v>
      </c>
      <c r="H64" s="2">
        <f>IF((H16-E16)&lt;1,H16,"("&amp;H16&amp;"vs"&amp;E16&amp;")")</f>
        <v>120</v>
      </c>
      <c r="I64" s="14" t="str">
        <f>IF((I16-F16)&lt;1,I16,"("&amp;I16&amp;"vs"&amp;F16&amp;")")</f>
        <v>(580vs120)</v>
      </c>
      <c r="J64" s="13">
        <f>IF((J16-M16)&lt;1,J16,"("&amp;J16&amp;"vs"&amp;M16&amp;")")</f>
        <v>40</v>
      </c>
      <c r="K64" s="2">
        <f>IF((K16-N16)&lt;1,K16,"("&amp;K16&amp;"vs"&amp;N16&amp;")")</f>
        <v>60</v>
      </c>
      <c r="L64" s="34">
        <f>IF((L16-O16)&lt;1,L16,"("&amp;L16&amp;"vs"&amp;O16&amp;")")</f>
        <v>60</v>
      </c>
      <c r="M64" s="15" t="str">
        <f>IF((M16-J16)&lt;1,M16,"("&amp;M16&amp;"vs"&amp;J16&amp;")")</f>
        <v>(115vs40)</v>
      </c>
      <c r="N64" s="2">
        <f>IF((N16-K16)&lt;1,N16,"("&amp;N16&amp;"vs"&amp;K16&amp;")")</f>
        <v>60</v>
      </c>
      <c r="O64" s="14" t="str">
        <f>IF((O16-L16)&lt;1,O16,"("&amp;O16&amp;"vs"&amp;L16&amp;")")</f>
        <v>(175vs60)</v>
      </c>
    </row>
    <row r="65" spans="1:15" ht="12.75">
      <c r="A65" s="39"/>
      <c r="B65" s="45">
        <f>C65*24</f>
        <v>48</v>
      </c>
      <c r="C65" s="6">
        <v>2</v>
      </c>
      <c r="D65" s="15">
        <f aca="true" t="shared" si="22" ref="D65:D110">IF((D17-G17)&lt;1,D17,"("&amp;D17&amp;"vs"&amp;G17&amp;")")</f>
        <v>160</v>
      </c>
      <c r="E65" s="2" t="str">
        <f aca="true" t="shared" si="23" ref="E65:E110">IF((E17-H17)&lt;1,E17,"("&amp;E17&amp;"vs"&amp;H17&amp;")")</f>
        <v>(240vs230)</v>
      </c>
      <c r="F65" s="14">
        <f aca="true" t="shared" si="24" ref="F65:F110">IF((F17-I17)&lt;1,F17,"("&amp;F17&amp;"vs"&amp;I17&amp;")")</f>
        <v>240</v>
      </c>
      <c r="G65" s="15" t="str">
        <f aca="true" t="shared" si="25" ref="G65:G110">IF((G17-D17)&lt;1,G17,"("&amp;G17&amp;"vs"&amp;D17&amp;")")</f>
        <v>(460vs160)</v>
      </c>
      <c r="H65" s="2">
        <f aca="true" t="shared" si="26" ref="H65:H110">IF((H17-E17)&lt;1,H17,"("&amp;H17&amp;"vs"&amp;E17&amp;")")</f>
        <v>230</v>
      </c>
      <c r="I65" s="14" t="str">
        <f aca="true" t="shared" si="27" ref="I65:I110">IF((I17-F17)&lt;1,I17,"("&amp;I17&amp;"vs"&amp;F17&amp;")")</f>
        <v>(690vs240)</v>
      </c>
      <c r="J65" s="15">
        <f aca="true" t="shared" si="28" ref="J65:J110">IF((J17-M17)&lt;1,J17,"("&amp;J17&amp;"vs"&amp;M17&amp;")")</f>
        <v>80</v>
      </c>
      <c r="K65" s="2" t="str">
        <f aca="true" t="shared" si="29" ref="K65:K110">IF((K17-N17)&lt;1,K17,"("&amp;K17&amp;"vs"&amp;N17&amp;")")</f>
        <v>(120vs110)</v>
      </c>
      <c r="L65" s="14">
        <f aca="true" t="shared" si="30" ref="L65:L110">IF((L17-O17)&lt;1,L17,"("&amp;L17&amp;"vs"&amp;O17&amp;")")</f>
        <v>120</v>
      </c>
      <c r="M65" s="15" t="str">
        <f aca="true" t="shared" si="31" ref="M65:M110">IF((M17-J17)&lt;1,M17,"("&amp;M17&amp;"vs"&amp;J17&amp;")")</f>
        <v>(115vs80)</v>
      </c>
      <c r="N65" s="2">
        <f aca="true" t="shared" si="32" ref="N65:N110">IF((N17-K17)&lt;1,N17,"("&amp;N17&amp;"vs"&amp;K17&amp;")")</f>
        <v>110</v>
      </c>
      <c r="O65" s="14" t="str">
        <f aca="true" t="shared" si="33" ref="O65:O110">IF((O17-L17)&lt;1,O17,"("&amp;O17&amp;"vs"&amp;L17&amp;")")</f>
        <v>(225vs120)</v>
      </c>
    </row>
    <row r="66" spans="1:15" s="28" customFormat="1" ht="15">
      <c r="A66" s="39"/>
      <c r="B66" s="45">
        <v>72</v>
      </c>
      <c r="C66" s="6">
        <f>B66/24</f>
        <v>3</v>
      </c>
      <c r="D66" s="13">
        <f t="shared" si="22"/>
        <v>220</v>
      </c>
      <c r="E66" s="2" t="str">
        <f t="shared" si="23"/>
        <v>(360vs230)</v>
      </c>
      <c r="F66" s="14">
        <f t="shared" si="24"/>
        <v>360</v>
      </c>
      <c r="G66" s="15" t="str">
        <f t="shared" si="25"/>
        <v>(460vs220)</v>
      </c>
      <c r="H66" s="2">
        <f t="shared" si="26"/>
        <v>230</v>
      </c>
      <c r="I66" s="14" t="str">
        <f t="shared" si="27"/>
        <v>(690vs360)</v>
      </c>
      <c r="J66" s="15" t="str">
        <f t="shared" si="28"/>
        <v>(120vs115)</v>
      </c>
      <c r="K66" s="2" t="str">
        <f t="shared" si="29"/>
        <v>(180vs110)</v>
      </c>
      <c r="L66" s="14">
        <f t="shared" si="30"/>
        <v>180</v>
      </c>
      <c r="M66" s="15">
        <f t="shared" si="31"/>
        <v>115</v>
      </c>
      <c r="N66" s="2">
        <f t="shared" si="32"/>
        <v>110</v>
      </c>
      <c r="O66" s="14" t="str">
        <f t="shared" si="33"/>
        <v>(225vs180)</v>
      </c>
    </row>
    <row r="67" spans="1:15" ht="12.75">
      <c r="A67" s="39"/>
      <c r="B67" s="45">
        <f>C67*24</f>
        <v>96</v>
      </c>
      <c r="C67" s="6">
        <v>4</v>
      </c>
      <c r="D67" s="15">
        <f t="shared" si="22"/>
        <v>280</v>
      </c>
      <c r="E67" s="2" t="str">
        <f t="shared" si="23"/>
        <v>(480vs230)</v>
      </c>
      <c r="F67" s="14">
        <f t="shared" si="24"/>
        <v>480</v>
      </c>
      <c r="G67" s="15" t="str">
        <f t="shared" si="25"/>
        <v>(460vs280)</v>
      </c>
      <c r="H67" s="2">
        <f t="shared" si="26"/>
        <v>230</v>
      </c>
      <c r="I67" s="14" t="str">
        <f t="shared" si="27"/>
        <v>(690vs480)</v>
      </c>
      <c r="J67" s="15" t="str">
        <f t="shared" si="28"/>
        <v>(160vs115)</v>
      </c>
      <c r="K67" s="2" t="str">
        <f t="shared" si="29"/>
        <v>(240vs110)</v>
      </c>
      <c r="L67" s="14" t="str">
        <f t="shared" si="30"/>
        <v>(240vs225)</v>
      </c>
      <c r="M67" s="15">
        <f t="shared" si="31"/>
        <v>115</v>
      </c>
      <c r="N67" s="2">
        <f t="shared" si="32"/>
        <v>110</v>
      </c>
      <c r="O67" s="14">
        <f t="shared" si="33"/>
        <v>225</v>
      </c>
    </row>
    <row r="68" spans="1:15" ht="12.75">
      <c r="A68" s="39"/>
      <c r="B68" s="45">
        <f>C68*24</f>
        <v>120</v>
      </c>
      <c r="C68" s="6">
        <v>5</v>
      </c>
      <c r="D68" s="15">
        <f t="shared" si="22"/>
        <v>280</v>
      </c>
      <c r="E68" s="2" t="str">
        <f t="shared" si="23"/>
        <v>(600vs230)</v>
      </c>
      <c r="F68" s="14">
        <f t="shared" si="24"/>
        <v>600</v>
      </c>
      <c r="G68" s="15" t="str">
        <f t="shared" si="25"/>
        <v>(460vs280)</v>
      </c>
      <c r="H68" s="2">
        <f t="shared" si="26"/>
        <v>230</v>
      </c>
      <c r="I68" s="14" t="str">
        <f t="shared" si="27"/>
        <v>(690vs600)</v>
      </c>
      <c r="J68" s="15" t="str">
        <f t="shared" si="28"/>
        <v>(200vs115)</v>
      </c>
      <c r="K68" s="2" t="str">
        <f t="shared" si="29"/>
        <v>(300vs110)</v>
      </c>
      <c r="L68" s="14" t="str">
        <f t="shared" si="30"/>
        <v>(300vs225)</v>
      </c>
      <c r="M68" s="15">
        <f t="shared" si="31"/>
        <v>115</v>
      </c>
      <c r="N68" s="2">
        <f t="shared" si="32"/>
        <v>110</v>
      </c>
      <c r="O68" s="14">
        <f t="shared" si="33"/>
        <v>225</v>
      </c>
    </row>
    <row r="69" spans="1:15" ht="12.75">
      <c r="A69" s="39"/>
      <c r="B69" s="45">
        <f>C69*24</f>
        <v>144</v>
      </c>
      <c r="C69" s="6">
        <v>6</v>
      </c>
      <c r="D69" s="15">
        <f t="shared" si="22"/>
        <v>280</v>
      </c>
      <c r="E69" s="2" t="str">
        <f t="shared" si="23"/>
        <v>(720vs230)</v>
      </c>
      <c r="F69" s="14" t="str">
        <f t="shared" si="24"/>
        <v>(720vs690)</v>
      </c>
      <c r="G69" s="15" t="str">
        <f t="shared" si="25"/>
        <v>(460vs280)</v>
      </c>
      <c r="H69" s="2">
        <f t="shared" si="26"/>
        <v>230</v>
      </c>
      <c r="I69" s="14">
        <f t="shared" si="27"/>
        <v>690</v>
      </c>
      <c r="J69" s="15" t="str">
        <f t="shared" si="28"/>
        <v>(240vs115)</v>
      </c>
      <c r="K69" s="2" t="str">
        <f t="shared" si="29"/>
        <v>(360vs110)</v>
      </c>
      <c r="L69" s="14" t="str">
        <f t="shared" si="30"/>
        <v>(360vs225)</v>
      </c>
      <c r="M69" s="15">
        <f t="shared" si="31"/>
        <v>115</v>
      </c>
      <c r="N69" s="2">
        <f t="shared" si="32"/>
        <v>110</v>
      </c>
      <c r="O69" s="14">
        <f t="shared" si="33"/>
        <v>225</v>
      </c>
    </row>
    <row r="70" spans="1:15" ht="12.75">
      <c r="A70" s="39"/>
      <c r="B70" s="45">
        <v>168</v>
      </c>
      <c r="C70" s="6">
        <f>B70/24</f>
        <v>7</v>
      </c>
      <c r="D70" s="13">
        <f t="shared" si="22"/>
        <v>280</v>
      </c>
      <c r="E70" s="2" t="str">
        <f t="shared" si="23"/>
        <v>(840vs230)</v>
      </c>
      <c r="F70" s="14" t="str">
        <f t="shared" si="24"/>
        <v>(840vs690)</v>
      </c>
      <c r="G70" s="15" t="str">
        <f t="shared" si="25"/>
        <v>(460vs280)</v>
      </c>
      <c r="H70" s="2">
        <f t="shared" si="26"/>
        <v>230</v>
      </c>
      <c r="I70" s="14">
        <f t="shared" si="27"/>
        <v>690</v>
      </c>
      <c r="J70" s="15" t="str">
        <f t="shared" si="28"/>
        <v>(280vs115)</v>
      </c>
      <c r="K70" s="2" t="str">
        <f t="shared" si="29"/>
        <v>(420vs110)</v>
      </c>
      <c r="L70" s="14" t="str">
        <f t="shared" si="30"/>
        <v>(420vs225)</v>
      </c>
      <c r="M70" s="15">
        <f t="shared" si="31"/>
        <v>115</v>
      </c>
      <c r="N70" s="2">
        <f t="shared" si="32"/>
        <v>110</v>
      </c>
      <c r="O70" s="14">
        <f t="shared" si="33"/>
        <v>225</v>
      </c>
    </row>
    <row r="71" spans="1:15" ht="12.75">
      <c r="A71" s="39"/>
      <c r="B71" s="45">
        <f aca="true" t="shared" si="34" ref="B71:B77">C71*24</f>
        <v>192</v>
      </c>
      <c r="C71" s="6">
        <f aca="true" t="shared" si="35" ref="C71:C77">C70+1</f>
        <v>8</v>
      </c>
      <c r="D71" s="15">
        <f t="shared" si="22"/>
        <v>320</v>
      </c>
      <c r="E71" s="2" t="str">
        <f t="shared" si="23"/>
        <v>(960vs230)</v>
      </c>
      <c r="F71" s="14" t="str">
        <f t="shared" si="24"/>
        <v>(960vs690)</v>
      </c>
      <c r="G71" s="15" t="str">
        <f t="shared" si="25"/>
        <v>(460vs320)</v>
      </c>
      <c r="H71" s="2">
        <f t="shared" si="26"/>
        <v>230</v>
      </c>
      <c r="I71" s="14">
        <f t="shared" si="27"/>
        <v>690</v>
      </c>
      <c r="J71" s="15" t="str">
        <f t="shared" si="28"/>
        <v>(320vs115)</v>
      </c>
      <c r="K71" s="2" t="str">
        <f t="shared" si="29"/>
        <v>(480vs110)</v>
      </c>
      <c r="L71" s="14" t="str">
        <f t="shared" si="30"/>
        <v>(480vs225)</v>
      </c>
      <c r="M71" s="15">
        <f t="shared" si="31"/>
        <v>115</v>
      </c>
      <c r="N71" s="2">
        <f t="shared" si="32"/>
        <v>110</v>
      </c>
      <c r="O71" s="14">
        <f t="shared" si="33"/>
        <v>225</v>
      </c>
    </row>
    <row r="72" spans="1:15" ht="12.75">
      <c r="A72" s="39"/>
      <c r="B72" s="45">
        <f t="shared" si="34"/>
        <v>216</v>
      </c>
      <c r="C72" s="6">
        <f t="shared" si="35"/>
        <v>9</v>
      </c>
      <c r="D72" s="15">
        <f t="shared" si="22"/>
        <v>320</v>
      </c>
      <c r="E72" s="2" t="str">
        <f t="shared" si="23"/>
        <v>(1080vs230)</v>
      </c>
      <c r="F72" s="14" t="str">
        <f t="shared" si="24"/>
        <v>(1080vs690)</v>
      </c>
      <c r="G72" s="15" t="str">
        <f t="shared" si="25"/>
        <v>(460vs320)</v>
      </c>
      <c r="H72" s="2">
        <f t="shared" si="26"/>
        <v>230</v>
      </c>
      <c r="I72" s="14">
        <f t="shared" si="27"/>
        <v>690</v>
      </c>
      <c r="J72" s="15" t="str">
        <f t="shared" si="28"/>
        <v>(320vs115)</v>
      </c>
      <c r="K72" s="2" t="str">
        <f t="shared" si="29"/>
        <v>(540vs110)</v>
      </c>
      <c r="L72" s="14" t="str">
        <f t="shared" si="30"/>
        <v>(540vs225)</v>
      </c>
      <c r="M72" s="15">
        <f t="shared" si="31"/>
        <v>115</v>
      </c>
      <c r="N72" s="2">
        <f t="shared" si="32"/>
        <v>110</v>
      </c>
      <c r="O72" s="14">
        <f t="shared" si="33"/>
        <v>225</v>
      </c>
    </row>
    <row r="73" spans="1:15" ht="12.75">
      <c r="A73" s="39"/>
      <c r="B73" s="45">
        <f t="shared" si="34"/>
        <v>240</v>
      </c>
      <c r="C73" s="6">
        <f t="shared" si="35"/>
        <v>10</v>
      </c>
      <c r="D73" s="15">
        <f t="shared" si="22"/>
        <v>320</v>
      </c>
      <c r="E73" s="2" t="str">
        <f t="shared" si="23"/>
        <v>(1200vs230)</v>
      </c>
      <c r="F73" s="14" t="str">
        <f t="shared" si="24"/>
        <v>(1200vs690)</v>
      </c>
      <c r="G73" s="15" t="str">
        <f t="shared" si="25"/>
        <v>(460vs320)</v>
      </c>
      <c r="H73" s="2">
        <f t="shared" si="26"/>
        <v>230</v>
      </c>
      <c r="I73" s="14">
        <f t="shared" si="27"/>
        <v>690</v>
      </c>
      <c r="J73" s="15" t="str">
        <f t="shared" si="28"/>
        <v>(320vs115)</v>
      </c>
      <c r="K73" s="2" t="str">
        <f t="shared" si="29"/>
        <v>(600vs110)</v>
      </c>
      <c r="L73" s="14" t="str">
        <f t="shared" si="30"/>
        <v>(600vs225)</v>
      </c>
      <c r="M73" s="15">
        <f t="shared" si="31"/>
        <v>115</v>
      </c>
      <c r="N73" s="2">
        <f t="shared" si="32"/>
        <v>110</v>
      </c>
      <c r="O73" s="14">
        <f t="shared" si="33"/>
        <v>225</v>
      </c>
    </row>
    <row r="74" spans="1:15" ht="12.75">
      <c r="A74" s="39"/>
      <c r="B74" s="45">
        <f t="shared" si="34"/>
        <v>264</v>
      </c>
      <c r="C74" s="6">
        <f t="shared" si="35"/>
        <v>11</v>
      </c>
      <c r="D74" s="15">
        <f t="shared" si="22"/>
        <v>320</v>
      </c>
      <c r="E74" s="2" t="str">
        <f t="shared" si="23"/>
        <v>(1320vs230)</v>
      </c>
      <c r="F74" s="14" t="str">
        <f t="shared" si="24"/>
        <v>(1320vs690)</v>
      </c>
      <c r="G74" s="15" t="str">
        <f t="shared" si="25"/>
        <v>(460vs320)</v>
      </c>
      <c r="H74" s="2">
        <f t="shared" si="26"/>
        <v>230</v>
      </c>
      <c r="I74" s="14">
        <f t="shared" si="27"/>
        <v>690</v>
      </c>
      <c r="J74" s="15" t="str">
        <f t="shared" si="28"/>
        <v>(320vs115)</v>
      </c>
      <c r="K74" s="2" t="str">
        <f t="shared" si="29"/>
        <v>(660vs110)</v>
      </c>
      <c r="L74" s="14" t="str">
        <f t="shared" si="30"/>
        <v>(660vs225)</v>
      </c>
      <c r="M74" s="15">
        <f t="shared" si="31"/>
        <v>115</v>
      </c>
      <c r="N74" s="2">
        <f t="shared" si="32"/>
        <v>110</v>
      </c>
      <c r="O74" s="14">
        <f t="shared" si="33"/>
        <v>225</v>
      </c>
    </row>
    <row r="75" spans="1:15" ht="12.75">
      <c r="A75" s="39"/>
      <c r="B75" s="45">
        <f t="shared" si="34"/>
        <v>288</v>
      </c>
      <c r="C75" s="6">
        <f t="shared" si="35"/>
        <v>12</v>
      </c>
      <c r="D75" s="15">
        <f t="shared" si="22"/>
        <v>320</v>
      </c>
      <c r="E75" s="2" t="str">
        <f t="shared" si="23"/>
        <v>(1440vs230)</v>
      </c>
      <c r="F75" s="14" t="str">
        <f t="shared" si="24"/>
        <v>(1440vs690)</v>
      </c>
      <c r="G75" s="15" t="str">
        <f t="shared" si="25"/>
        <v>(460vs320)</v>
      </c>
      <c r="H75" s="2">
        <f t="shared" si="26"/>
        <v>230</v>
      </c>
      <c r="I75" s="14">
        <f t="shared" si="27"/>
        <v>690</v>
      </c>
      <c r="J75" s="15" t="str">
        <f t="shared" si="28"/>
        <v>(320vs115)</v>
      </c>
      <c r="K75" s="2" t="str">
        <f t="shared" si="29"/>
        <v>(720vs110)</v>
      </c>
      <c r="L75" s="14" t="str">
        <f t="shared" si="30"/>
        <v>(720vs225)</v>
      </c>
      <c r="M75" s="15">
        <f t="shared" si="31"/>
        <v>115</v>
      </c>
      <c r="N75" s="2">
        <f t="shared" si="32"/>
        <v>110</v>
      </c>
      <c r="O75" s="14">
        <f t="shared" si="33"/>
        <v>225</v>
      </c>
    </row>
    <row r="76" spans="1:15" ht="12.75">
      <c r="A76" s="39"/>
      <c r="B76" s="45">
        <f t="shared" si="34"/>
        <v>312</v>
      </c>
      <c r="C76" s="6">
        <f t="shared" si="35"/>
        <v>13</v>
      </c>
      <c r="D76" s="15">
        <f t="shared" si="22"/>
        <v>320</v>
      </c>
      <c r="E76" s="2" t="str">
        <f t="shared" si="23"/>
        <v>(1560vs230)</v>
      </c>
      <c r="F76" s="14" t="str">
        <f t="shared" si="24"/>
        <v>(1560vs690)</v>
      </c>
      <c r="G76" s="15" t="str">
        <f t="shared" si="25"/>
        <v>(460vs320)</v>
      </c>
      <c r="H76" s="2">
        <f t="shared" si="26"/>
        <v>230</v>
      </c>
      <c r="I76" s="14">
        <f t="shared" si="27"/>
        <v>690</v>
      </c>
      <c r="J76" s="15" t="str">
        <f t="shared" si="28"/>
        <v>(320vs115)</v>
      </c>
      <c r="K76" s="2" t="str">
        <f t="shared" si="29"/>
        <v>(780vs110)</v>
      </c>
      <c r="L76" s="14" t="str">
        <f t="shared" si="30"/>
        <v>(780vs225)</v>
      </c>
      <c r="M76" s="15">
        <f t="shared" si="31"/>
        <v>115</v>
      </c>
      <c r="N76" s="2">
        <f t="shared" si="32"/>
        <v>110</v>
      </c>
      <c r="O76" s="14">
        <f t="shared" si="33"/>
        <v>225</v>
      </c>
    </row>
    <row r="77" spans="1:15" ht="12.75">
      <c r="A77" s="39"/>
      <c r="B77" s="45">
        <f t="shared" si="34"/>
        <v>336</v>
      </c>
      <c r="C77" s="6">
        <f t="shared" si="35"/>
        <v>14</v>
      </c>
      <c r="D77" s="15">
        <f t="shared" si="22"/>
        <v>320</v>
      </c>
      <c r="E77" s="2" t="str">
        <f t="shared" si="23"/>
        <v>(1600vs230)</v>
      </c>
      <c r="F77" s="14" t="str">
        <f t="shared" si="24"/>
        <v>(1680vs690)</v>
      </c>
      <c r="G77" s="15" t="str">
        <f t="shared" si="25"/>
        <v>(460vs320)</v>
      </c>
      <c r="H77" s="2">
        <f t="shared" si="26"/>
        <v>230</v>
      </c>
      <c r="I77" s="14">
        <f t="shared" si="27"/>
        <v>690</v>
      </c>
      <c r="J77" s="15" t="str">
        <f t="shared" si="28"/>
        <v>(320vs115)</v>
      </c>
      <c r="K77" s="2" t="str">
        <f t="shared" si="29"/>
        <v>(840vs110)</v>
      </c>
      <c r="L77" s="14" t="str">
        <f t="shared" si="30"/>
        <v>(840vs225)</v>
      </c>
      <c r="M77" s="15">
        <f t="shared" si="31"/>
        <v>115</v>
      </c>
      <c r="N77" s="2">
        <f t="shared" si="32"/>
        <v>110</v>
      </c>
      <c r="O77" s="14">
        <f t="shared" si="33"/>
        <v>225</v>
      </c>
    </row>
    <row r="78" spans="1:15" ht="12.75">
      <c r="A78" s="39"/>
      <c r="B78" s="45">
        <v>360</v>
      </c>
      <c r="C78" s="6">
        <f>B78/24</f>
        <v>15</v>
      </c>
      <c r="D78" s="13">
        <f t="shared" si="22"/>
        <v>320</v>
      </c>
      <c r="E78" s="2" t="str">
        <f t="shared" si="23"/>
        <v>(1600vs230)</v>
      </c>
      <c r="F78" s="14" t="str">
        <f t="shared" si="24"/>
        <v>(1800vs690)</v>
      </c>
      <c r="G78" s="15" t="str">
        <f t="shared" si="25"/>
        <v>(460vs320)</v>
      </c>
      <c r="H78" s="2">
        <f t="shared" si="26"/>
        <v>230</v>
      </c>
      <c r="I78" s="14">
        <f t="shared" si="27"/>
        <v>690</v>
      </c>
      <c r="J78" s="15" t="str">
        <f t="shared" si="28"/>
        <v>(320vs115)</v>
      </c>
      <c r="K78" s="2" t="str">
        <f t="shared" si="29"/>
        <v>(900vs110)</v>
      </c>
      <c r="L78" s="14" t="str">
        <f t="shared" si="30"/>
        <v>(900vs225)</v>
      </c>
      <c r="M78" s="15">
        <f t="shared" si="31"/>
        <v>115</v>
      </c>
      <c r="N78" s="2">
        <f t="shared" si="32"/>
        <v>110</v>
      </c>
      <c r="O78" s="14">
        <f t="shared" si="33"/>
        <v>225</v>
      </c>
    </row>
    <row r="79" spans="1:15" ht="12.75">
      <c r="A79" s="39"/>
      <c r="B79" s="45">
        <f aca="true" t="shared" si="36" ref="B79:B94">C79*24</f>
        <v>384</v>
      </c>
      <c r="C79" s="6">
        <f aca="true" t="shared" si="37" ref="C79:C94">C78+1</f>
        <v>16</v>
      </c>
      <c r="D79" s="15">
        <f t="shared" si="22"/>
        <v>400</v>
      </c>
      <c r="E79" s="2" t="str">
        <f t="shared" si="23"/>
        <v>(1600vs230)</v>
      </c>
      <c r="F79" s="14" t="str">
        <f t="shared" si="24"/>
        <v>(1920vs690)</v>
      </c>
      <c r="G79" s="15" t="str">
        <f t="shared" si="25"/>
        <v>(460vs400)</v>
      </c>
      <c r="H79" s="2">
        <f t="shared" si="26"/>
        <v>230</v>
      </c>
      <c r="I79" s="14">
        <f t="shared" si="27"/>
        <v>690</v>
      </c>
      <c r="J79" s="15" t="str">
        <f t="shared" si="28"/>
        <v>(400vs115)</v>
      </c>
      <c r="K79" s="2" t="str">
        <f t="shared" si="29"/>
        <v>(960vs110)</v>
      </c>
      <c r="L79" s="14" t="str">
        <f t="shared" si="30"/>
        <v>(960vs225)</v>
      </c>
      <c r="M79" s="15">
        <f t="shared" si="31"/>
        <v>115</v>
      </c>
      <c r="N79" s="2">
        <f t="shared" si="32"/>
        <v>110</v>
      </c>
      <c r="O79" s="14">
        <f t="shared" si="33"/>
        <v>225</v>
      </c>
    </row>
    <row r="80" spans="1:15" ht="12.75">
      <c r="A80" s="39"/>
      <c r="B80" s="45">
        <f t="shared" si="36"/>
        <v>408</v>
      </c>
      <c r="C80" s="6">
        <f t="shared" si="37"/>
        <v>17</v>
      </c>
      <c r="D80" s="15" t="str">
        <f t="shared" si="22"/>
        <v>(480vs460)</v>
      </c>
      <c r="E80" s="2" t="str">
        <f t="shared" si="23"/>
        <v>(1600vs230)</v>
      </c>
      <c r="F80" s="14" t="str">
        <f t="shared" si="24"/>
        <v>(2040vs690)</v>
      </c>
      <c r="G80" s="15">
        <f t="shared" si="25"/>
        <v>460</v>
      </c>
      <c r="H80" s="2">
        <f t="shared" si="26"/>
        <v>230</v>
      </c>
      <c r="I80" s="14">
        <f t="shared" si="27"/>
        <v>690</v>
      </c>
      <c r="J80" s="15" t="str">
        <f t="shared" si="28"/>
        <v>(480vs115)</v>
      </c>
      <c r="K80" s="2" t="str">
        <f t="shared" si="29"/>
        <v>(1020vs110)</v>
      </c>
      <c r="L80" s="14" t="str">
        <f t="shared" si="30"/>
        <v>(1020vs225)</v>
      </c>
      <c r="M80" s="15">
        <f t="shared" si="31"/>
        <v>115</v>
      </c>
      <c r="N80" s="2">
        <f t="shared" si="32"/>
        <v>110</v>
      </c>
      <c r="O80" s="14">
        <f t="shared" si="33"/>
        <v>225</v>
      </c>
    </row>
    <row r="81" spans="1:15" ht="12.75">
      <c r="A81" s="39"/>
      <c r="B81" s="45">
        <f t="shared" si="36"/>
        <v>432</v>
      </c>
      <c r="C81" s="6">
        <f t="shared" si="37"/>
        <v>18</v>
      </c>
      <c r="D81" s="15" t="str">
        <f t="shared" si="22"/>
        <v>(540vs460)</v>
      </c>
      <c r="E81" s="2" t="str">
        <f t="shared" si="23"/>
        <v>(1600vs230)</v>
      </c>
      <c r="F81" s="14" t="str">
        <f t="shared" si="24"/>
        <v>(2140vs690)</v>
      </c>
      <c r="G81" s="15">
        <f t="shared" si="25"/>
        <v>460</v>
      </c>
      <c r="H81" s="2">
        <f t="shared" si="26"/>
        <v>230</v>
      </c>
      <c r="I81" s="14">
        <f t="shared" si="27"/>
        <v>690</v>
      </c>
      <c r="J81" s="15" t="str">
        <f t="shared" si="28"/>
        <v>(540vs115)</v>
      </c>
      <c r="K81" s="2" t="str">
        <f t="shared" si="29"/>
        <v>(1080vs110)</v>
      </c>
      <c r="L81" s="14" t="str">
        <f t="shared" si="30"/>
        <v>(1080vs225)</v>
      </c>
      <c r="M81" s="15">
        <f t="shared" si="31"/>
        <v>115</v>
      </c>
      <c r="N81" s="2">
        <f t="shared" si="32"/>
        <v>110</v>
      </c>
      <c r="O81" s="14">
        <f t="shared" si="33"/>
        <v>225</v>
      </c>
    </row>
    <row r="82" spans="1:15" ht="12.75">
      <c r="A82" s="39"/>
      <c r="B82" s="45">
        <f t="shared" si="36"/>
        <v>456</v>
      </c>
      <c r="C82" s="6">
        <f t="shared" si="37"/>
        <v>19</v>
      </c>
      <c r="D82" s="15" t="str">
        <f t="shared" si="22"/>
        <v>(600vs460)</v>
      </c>
      <c r="E82" s="2" t="str">
        <f t="shared" si="23"/>
        <v>(1600vs230)</v>
      </c>
      <c r="F82" s="14" t="str">
        <f t="shared" si="24"/>
        <v>(2200vs690)</v>
      </c>
      <c r="G82" s="15">
        <f t="shared" si="25"/>
        <v>460</v>
      </c>
      <c r="H82" s="2">
        <f t="shared" si="26"/>
        <v>230</v>
      </c>
      <c r="I82" s="14">
        <f t="shared" si="27"/>
        <v>690</v>
      </c>
      <c r="J82" s="15" t="str">
        <f t="shared" si="28"/>
        <v>(600vs115)</v>
      </c>
      <c r="K82" s="2" t="str">
        <f t="shared" si="29"/>
        <v>(1140vs110)</v>
      </c>
      <c r="L82" s="14" t="str">
        <f t="shared" si="30"/>
        <v>(1140vs225)</v>
      </c>
      <c r="M82" s="15">
        <f t="shared" si="31"/>
        <v>115</v>
      </c>
      <c r="N82" s="2">
        <f t="shared" si="32"/>
        <v>110</v>
      </c>
      <c r="O82" s="14">
        <f t="shared" si="33"/>
        <v>225</v>
      </c>
    </row>
    <row r="83" spans="1:15" ht="12.75">
      <c r="A83" s="39"/>
      <c r="B83" s="45">
        <f t="shared" si="36"/>
        <v>480</v>
      </c>
      <c r="C83" s="6">
        <f t="shared" si="37"/>
        <v>20</v>
      </c>
      <c r="D83" s="15" t="str">
        <f t="shared" si="22"/>
        <v>(600vs460)</v>
      </c>
      <c r="E83" s="2" t="str">
        <f t="shared" si="23"/>
        <v>(1600vs230)</v>
      </c>
      <c r="F83" s="14" t="str">
        <f t="shared" si="24"/>
        <v>(2200vs690)</v>
      </c>
      <c r="G83" s="15">
        <f t="shared" si="25"/>
        <v>460</v>
      </c>
      <c r="H83" s="2">
        <f t="shared" si="26"/>
        <v>230</v>
      </c>
      <c r="I83" s="14">
        <f t="shared" si="27"/>
        <v>690</v>
      </c>
      <c r="J83" s="15" t="str">
        <f t="shared" si="28"/>
        <v>(600vs115)</v>
      </c>
      <c r="K83" s="2" t="str">
        <f t="shared" si="29"/>
        <v>(1200vs110)</v>
      </c>
      <c r="L83" s="14" t="str">
        <f t="shared" si="30"/>
        <v>(1200vs225)</v>
      </c>
      <c r="M83" s="15">
        <f t="shared" si="31"/>
        <v>115</v>
      </c>
      <c r="N83" s="2">
        <f t="shared" si="32"/>
        <v>110</v>
      </c>
      <c r="O83" s="14">
        <f t="shared" si="33"/>
        <v>225</v>
      </c>
    </row>
    <row r="84" spans="1:15" ht="12.75">
      <c r="A84" s="39"/>
      <c r="B84" s="45">
        <f t="shared" si="36"/>
        <v>504</v>
      </c>
      <c r="C84" s="6">
        <f t="shared" si="37"/>
        <v>21</v>
      </c>
      <c r="D84" s="15" t="str">
        <f t="shared" si="22"/>
        <v>(600vs460)</v>
      </c>
      <c r="E84" s="2" t="str">
        <f t="shared" si="23"/>
        <v>(1600vs230)</v>
      </c>
      <c r="F84" s="14" t="str">
        <f t="shared" si="24"/>
        <v>(2200vs690)</v>
      </c>
      <c r="G84" s="15">
        <f t="shared" si="25"/>
        <v>460</v>
      </c>
      <c r="H84" s="2">
        <f t="shared" si="26"/>
        <v>230</v>
      </c>
      <c r="I84" s="14">
        <f t="shared" si="27"/>
        <v>690</v>
      </c>
      <c r="J84" s="15" t="str">
        <f t="shared" si="28"/>
        <v>(600vs115)</v>
      </c>
      <c r="K84" s="2" t="str">
        <f t="shared" si="29"/>
        <v>(1260vs110)</v>
      </c>
      <c r="L84" s="14" t="str">
        <f t="shared" si="30"/>
        <v>(1260vs225)</v>
      </c>
      <c r="M84" s="15">
        <f t="shared" si="31"/>
        <v>115</v>
      </c>
      <c r="N84" s="2">
        <f t="shared" si="32"/>
        <v>110</v>
      </c>
      <c r="O84" s="14">
        <f t="shared" si="33"/>
        <v>225</v>
      </c>
    </row>
    <row r="85" spans="1:15" ht="12.75">
      <c r="A85" s="39"/>
      <c r="B85" s="45">
        <f t="shared" si="36"/>
        <v>528</v>
      </c>
      <c r="C85" s="6">
        <f t="shared" si="37"/>
        <v>22</v>
      </c>
      <c r="D85" s="15" t="str">
        <f t="shared" si="22"/>
        <v>(600vs460)</v>
      </c>
      <c r="E85" s="2" t="str">
        <f t="shared" si="23"/>
        <v>(1600vs230)</v>
      </c>
      <c r="F85" s="14" t="str">
        <f t="shared" si="24"/>
        <v>(2200vs690)</v>
      </c>
      <c r="G85" s="15">
        <f t="shared" si="25"/>
        <v>460</v>
      </c>
      <c r="H85" s="2">
        <f t="shared" si="26"/>
        <v>230</v>
      </c>
      <c r="I85" s="14">
        <f t="shared" si="27"/>
        <v>690</v>
      </c>
      <c r="J85" s="15" t="str">
        <f t="shared" si="28"/>
        <v>(600vs115)</v>
      </c>
      <c r="K85" s="2" t="str">
        <f t="shared" si="29"/>
        <v>(1320vs110)</v>
      </c>
      <c r="L85" s="14" t="str">
        <f t="shared" si="30"/>
        <v>(1320vs225)</v>
      </c>
      <c r="M85" s="15">
        <f t="shared" si="31"/>
        <v>115</v>
      </c>
      <c r="N85" s="2">
        <f t="shared" si="32"/>
        <v>110</v>
      </c>
      <c r="O85" s="14">
        <f t="shared" si="33"/>
        <v>225</v>
      </c>
    </row>
    <row r="86" spans="1:15" ht="12.75">
      <c r="A86" s="39"/>
      <c r="B86" s="45">
        <f t="shared" si="36"/>
        <v>552</v>
      </c>
      <c r="C86" s="6">
        <f t="shared" si="37"/>
        <v>23</v>
      </c>
      <c r="D86" s="15" t="str">
        <f t="shared" si="22"/>
        <v>(640vs460)</v>
      </c>
      <c r="E86" s="2" t="str">
        <f t="shared" si="23"/>
        <v>(1600vs230)</v>
      </c>
      <c r="F86" s="14" t="str">
        <f t="shared" si="24"/>
        <v>(2240vs690)</v>
      </c>
      <c r="G86" s="15">
        <f t="shared" si="25"/>
        <v>460</v>
      </c>
      <c r="H86" s="2">
        <f t="shared" si="26"/>
        <v>230</v>
      </c>
      <c r="I86" s="14">
        <f t="shared" si="27"/>
        <v>690</v>
      </c>
      <c r="J86" s="15" t="str">
        <f t="shared" si="28"/>
        <v>(640vs115)</v>
      </c>
      <c r="K86" s="2" t="str">
        <f t="shared" si="29"/>
        <v>(1380vs110)</v>
      </c>
      <c r="L86" s="14" t="str">
        <f t="shared" si="30"/>
        <v>(1380vs225)</v>
      </c>
      <c r="M86" s="15">
        <f t="shared" si="31"/>
        <v>115</v>
      </c>
      <c r="N86" s="2">
        <f t="shared" si="32"/>
        <v>110</v>
      </c>
      <c r="O86" s="14">
        <f t="shared" si="33"/>
        <v>225</v>
      </c>
    </row>
    <row r="87" spans="1:15" ht="12.75">
      <c r="A87" s="39"/>
      <c r="B87" s="45">
        <f t="shared" si="36"/>
        <v>576</v>
      </c>
      <c r="C87" s="6">
        <f t="shared" si="37"/>
        <v>24</v>
      </c>
      <c r="D87" s="15" t="str">
        <f t="shared" si="22"/>
        <v>(640vs460)</v>
      </c>
      <c r="E87" s="2" t="str">
        <f t="shared" si="23"/>
        <v>(1600vs230)</v>
      </c>
      <c r="F87" s="14" t="str">
        <f t="shared" si="24"/>
        <v>(2240vs690)</v>
      </c>
      <c r="G87" s="15">
        <f t="shared" si="25"/>
        <v>460</v>
      </c>
      <c r="H87" s="2">
        <f t="shared" si="26"/>
        <v>230</v>
      </c>
      <c r="I87" s="14">
        <f t="shared" si="27"/>
        <v>690</v>
      </c>
      <c r="J87" s="15" t="str">
        <f t="shared" si="28"/>
        <v>(640vs115)</v>
      </c>
      <c r="K87" s="2" t="str">
        <f t="shared" si="29"/>
        <v>(1440vs110)</v>
      </c>
      <c r="L87" s="14" t="str">
        <f t="shared" si="30"/>
        <v>(1440vs225)</v>
      </c>
      <c r="M87" s="15">
        <f t="shared" si="31"/>
        <v>115</v>
      </c>
      <c r="N87" s="2">
        <f t="shared" si="32"/>
        <v>110</v>
      </c>
      <c r="O87" s="14">
        <f t="shared" si="33"/>
        <v>225</v>
      </c>
    </row>
    <row r="88" spans="1:15" ht="12.75">
      <c r="A88" s="39"/>
      <c r="B88" s="45">
        <f t="shared" si="36"/>
        <v>600</v>
      </c>
      <c r="C88" s="6">
        <f t="shared" si="37"/>
        <v>25</v>
      </c>
      <c r="D88" s="15" t="str">
        <f t="shared" si="22"/>
        <v>(640vs460)</v>
      </c>
      <c r="E88" s="2" t="str">
        <f t="shared" si="23"/>
        <v>(1600vs230)</v>
      </c>
      <c r="F88" s="14" t="str">
        <f t="shared" si="24"/>
        <v>(2240vs690)</v>
      </c>
      <c r="G88" s="15">
        <f t="shared" si="25"/>
        <v>460</v>
      </c>
      <c r="H88" s="2">
        <f t="shared" si="26"/>
        <v>230</v>
      </c>
      <c r="I88" s="14">
        <f t="shared" si="27"/>
        <v>690</v>
      </c>
      <c r="J88" s="15" t="str">
        <f t="shared" si="28"/>
        <v>(640vs115)</v>
      </c>
      <c r="K88" s="2" t="str">
        <f t="shared" si="29"/>
        <v>(1500vs110)</v>
      </c>
      <c r="L88" s="14" t="str">
        <f t="shared" si="30"/>
        <v>(1500vs225)</v>
      </c>
      <c r="M88" s="15">
        <f t="shared" si="31"/>
        <v>115</v>
      </c>
      <c r="N88" s="2">
        <f t="shared" si="32"/>
        <v>110</v>
      </c>
      <c r="O88" s="14">
        <f t="shared" si="33"/>
        <v>225</v>
      </c>
    </row>
    <row r="89" spans="1:15" ht="12.75">
      <c r="A89" s="39"/>
      <c r="B89" s="45">
        <f t="shared" si="36"/>
        <v>624</v>
      </c>
      <c r="C89" s="6">
        <f t="shared" si="37"/>
        <v>26</v>
      </c>
      <c r="D89" s="15" t="str">
        <f t="shared" si="22"/>
        <v>(640vs460)</v>
      </c>
      <c r="E89" s="2" t="str">
        <f t="shared" si="23"/>
        <v>(1600vs230)</v>
      </c>
      <c r="F89" s="14" t="str">
        <f t="shared" si="24"/>
        <v>(2240vs690)</v>
      </c>
      <c r="G89" s="15">
        <f t="shared" si="25"/>
        <v>460</v>
      </c>
      <c r="H89" s="2">
        <f t="shared" si="26"/>
        <v>230</v>
      </c>
      <c r="I89" s="14">
        <f t="shared" si="27"/>
        <v>690</v>
      </c>
      <c r="J89" s="15" t="str">
        <f t="shared" si="28"/>
        <v>(640vs115)</v>
      </c>
      <c r="K89" s="2" t="str">
        <f t="shared" si="29"/>
        <v>(1560vs110)</v>
      </c>
      <c r="L89" s="14" t="str">
        <f t="shared" si="30"/>
        <v>(1560vs225)</v>
      </c>
      <c r="M89" s="15">
        <f t="shared" si="31"/>
        <v>115</v>
      </c>
      <c r="N89" s="2">
        <f t="shared" si="32"/>
        <v>110</v>
      </c>
      <c r="O89" s="14">
        <f t="shared" si="33"/>
        <v>225</v>
      </c>
    </row>
    <row r="90" spans="1:15" ht="12.75">
      <c r="A90" s="39"/>
      <c r="B90" s="45">
        <f t="shared" si="36"/>
        <v>648</v>
      </c>
      <c r="C90" s="6">
        <f t="shared" si="37"/>
        <v>27</v>
      </c>
      <c r="D90" s="15" t="str">
        <f t="shared" si="22"/>
        <v>(640vs460)</v>
      </c>
      <c r="E90" s="2" t="str">
        <f t="shared" si="23"/>
        <v>(1600vs230)</v>
      </c>
      <c r="F90" s="14" t="str">
        <f t="shared" si="24"/>
        <v>(2240vs690)</v>
      </c>
      <c r="G90" s="15">
        <f t="shared" si="25"/>
        <v>460</v>
      </c>
      <c r="H90" s="2">
        <f t="shared" si="26"/>
        <v>230</v>
      </c>
      <c r="I90" s="14">
        <f t="shared" si="27"/>
        <v>690</v>
      </c>
      <c r="J90" s="15" t="str">
        <f t="shared" si="28"/>
        <v>(640vs115)</v>
      </c>
      <c r="K90" s="2" t="str">
        <f t="shared" si="29"/>
        <v>(1600vs110)</v>
      </c>
      <c r="L90" s="14" t="str">
        <f t="shared" si="30"/>
        <v>(1620vs225)</v>
      </c>
      <c r="M90" s="15">
        <f t="shared" si="31"/>
        <v>115</v>
      </c>
      <c r="N90" s="2">
        <f t="shared" si="32"/>
        <v>110</v>
      </c>
      <c r="O90" s="14">
        <f t="shared" si="33"/>
        <v>225</v>
      </c>
    </row>
    <row r="91" spans="1:15" ht="12.75">
      <c r="A91" s="39"/>
      <c r="B91" s="45">
        <f t="shared" si="36"/>
        <v>672</v>
      </c>
      <c r="C91" s="6">
        <f t="shared" si="37"/>
        <v>28</v>
      </c>
      <c r="D91" s="15" t="str">
        <f t="shared" si="22"/>
        <v>(640vs460)</v>
      </c>
      <c r="E91" s="2" t="str">
        <f t="shared" si="23"/>
        <v>(1600vs230)</v>
      </c>
      <c r="F91" s="14" t="str">
        <f t="shared" si="24"/>
        <v>(2240vs690)</v>
      </c>
      <c r="G91" s="15">
        <f t="shared" si="25"/>
        <v>460</v>
      </c>
      <c r="H91" s="2">
        <f t="shared" si="26"/>
        <v>230</v>
      </c>
      <c r="I91" s="14">
        <f t="shared" si="27"/>
        <v>690</v>
      </c>
      <c r="J91" s="15" t="str">
        <f t="shared" si="28"/>
        <v>(640vs115)</v>
      </c>
      <c r="K91" s="2" t="str">
        <f t="shared" si="29"/>
        <v>(1600vs110)</v>
      </c>
      <c r="L91" s="14" t="str">
        <f t="shared" si="30"/>
        <v>(1680vs225)</v>
      </c>
      <c r="M91" s="15">
        <f t="shared" si="31"/>
        <v>115</v>
      </c>
      <c r="N91" s="2">
        <f t="shared" si="32"/>
        <v>110</v>
      </c>
      <c r="O91" s="14">
        <f t="shared" si="33"/>
        <v>225</v>
      </c>
    </row>
    <row r="92" spans="1:15" ht="12.75">
      <c r="A92" s="39"/>
      <c r="B92" s="45">
        <f t="shared" si="36"/>
        <v>696</v>
      </c>
      <c r="C92" s="6">
        <f t="shared" si="37"/>
        <v>29</v>
      </c>
      <c r="D92" s="15" t="str">
        <f t="shared" si="22"/>
        <v>(640vs460)</v>
      </c>
      <c r="E92" s="2" t="str">
        <f t="shared" si="23"/>
        <v>(1600vs230)</v>
      </c>
      <c r="F92" s="14" t="str">
        <f t="shared" si="24"/>
        <v>(2240vs690)</v>
      </c>
      <c r="G92" s="15">
        <f t="shared" si="25"/>
        <v>460</v>
      </c>
      <c r="H92" s="2">
        <f t="shared" si="26"/>
        <v>230</v>
      </c>
      <c r="I92" s="14">
        <f t="shared" si="27"/>
        <v>690</v>
      </c>
      <c r="J92" s="15" t="str">
        <f t="shared" si="28"/>
        <v>(640vs115)</v>
      </c>
      <c r="K92" s="2" t="str">
        <f t="shared" si="29"/>
        <v>(1600vs110)</v>
      </c>
      <c r="L92" s="14" t="str">
        <f t="shared" si="30"/>
        <v>(1740vs225)</v>
      </c>
      <c r="M92" s="15">
        <f t="shared" si="31"/>
        <v>115</v>
      </c>
      <c r="N92" s="2">
        <f t="shared" si="32"/>
        <v>110</v>
      </c>
      <c r="O92" s="14">
        <f t="shared" si="33"/>
        <v>225</v>
      </c>
    </row>
    <row r="93" spans="1:15" ht="12.75">
      <c r="A93" s="39"/>
      <c r="B93" s="45">
        <f t="shared" si="36"/>
        <v>720</v>
      </c>
      <c r="C93" s="6">
        <f t="shared" si="37"/>
        <v>30</v>
      </c>
      <c r="D93" s="15" t="str">
        <f t="shared" si="22"/>
        <v>(640vs460)</v>
      </c>
      <c r="E93" s="2" t="str">
        <f t="shared" si="23"/>
        <v>(1600vs230)</v>
      </c>
      <c r="F93" s="14" t="str">
        <f t="shared" si="24"/>
        <v>(2240vs690)</v>
      </c>
      <c r="G93" s="15">
        <f t="shared" si="25"/>
        <v>460</v>
      </c>
      <c r="H93" s="2">
        <f t="shared" si="26"/>
        <v>230</v>
      </c>
      <c r="I93" s="14">
        <f t="shared" si="27"/>
        <v>690</v>
      </c>
      <c r="J93" s="15" t="str">
        <f t="shared" si="28"/>
        <v>(640vs115)</v>
      </c>
      <c r="K93" s="2" t="str">
        <f t="shared" si="29"/>
        <v>(1600vs110)</v>
      </c>
      <c r="L93" s="14" t="str">
        <f t="shared" si="30"/>
        <v>(1800vs225)</v>
      </c>
      <c r="M93" s="15">
        <f t="shared" si="31"/>
        <v>115</v>
      </c>
      <c r="N93" s="2">
        <f t="shared" si="32"/>
        <v>110</v>
      </c>
      <c r="O93" s="14">
        <f t="shared" si="33"/>
        <v>225</v>
      </c>
    </row>
    <row r="94" spans="1:15" ht="12.75">
      <c r="A94" s="39"/>
      <c r="B94" s="45">
        <f t="shared" si="36"/>
        <v>744</v>
      </c>
      <c r="C94" s="6">
        <f t="shared" si="37"/>
        <v>31</v>
      </c>
      <c r="D94" s="15" t="str">
        <f t="shared" si="22"/>
        <v>(640vs460)</v>
      </c>
      <c r="E94" s="2" t="str">
        <f t="shared" si="23"/>
        <v>(1600vs230)</v>
      </c>
      <c r="F94" s="14" t="str">
        <f t="shared" si="24"/>
        <v>(2240vs690)</v>
      </c>
      <c r="G94" s="13">
        <f t="shared" si="25"/>
        <v>460</v>
      </c>
      <c r="H94" s="11">
        <f t="shared" si="26"/>
        <v>230</v>
      </c>
      <c r="I94" s="14">
        <f t="shared" si="27"/>
        <v>690</v>
      </c>
      <c r="J94" s="15" t="str">
        <f t="shared" si="28"/>
        <v>(640vs115)</v>
      </c>
      <c r="K94" s="11" t="str">
        <f t="shared" si="29"/>
        <v>(1600vs110)</v>
      </c>
      <c r="L94" s="14" t="str">
        <f t="shared" si="30"/>
        <v>(1860vs225)</v>
      </c>
      <c r="M94" s="13">
        <f t="shared" si="31"/>
        <v>115</v>
      </c>
      <c r="N94" s="2">
        <f t="shared" si="32"/>
        <v>110</v>
      </c>
      <c r="O94" s="14">
        <f t="shared" si="33"/>
        <v>225</v>
      </c>
    </row>
    <row r="95" spans="1:15" ht="12.75">
      <c r="A95" s="39"/>
      <c r="B95" s="45">
        <f aca="true" t="shared" si="38" ref="B95:B109">C95*24</f>
        <v>768</v>
      </c>
      <c r="C95" s="6">
        <f aca="true" t="shared" si="39" ref="C95:C109">C94+1</f>
        <v>32</v>
      </c>
      <c r="D95" s="15">
        <f t="shared" si="22"/>
        <v>720</v>
      </c>
      <c r="E95" s="2" t="str">
        <f t="shared" si="23"/>
        <v>(1600vs350)</v>
      </c>
      <c r="F95" s="14" t="str">
        <f t="shared" si="24"/>
        <v>(2320vs1270)</v>
      </c>
      <c r="G95" s="15" t="str">
        <f t="shared" si="25"/>
        <v>(920vs720)</v>
      </c>
      <c r="H95" s="2">
        <f t="shared" si="26"/>
        <v>350</v>
      </c>
      <c r="I95" s="14">
        <f t="shared" si="27"/>
        <v>1270</v>
      </c>
      <c r="J95" s="15" t="str">
        <f t="shared" si="28"/>
        <v>(720vs230)</v>
      </c>
      <c r="K95" s="2" t="str">
        <f t="shared" si="29"/>
        <v>(1600vs170)</v>
      </c>
      <c r="L95" s="14" t="str">
        <f t="shared" si="30"/>
        <v>(1920vs400)</v>
      </c>
      <c r="M95" s="15">
        <f t="shared" si="31"/>
        <v>230</v>
      </c>
      <c r="N95" s="2">
        <f t="shared" si="32"/>
        <v>170</v>
      </c>
      <c r="O95" s="14">
        <f t="shared" si="33"/>
        <v>400</v>
      </c>
    </row>
    <row r="96" spans="1:15" ht="12.75">
      <c r="A96" s="39"/>
      <c r="B96" s="45">
        <f t="shared" si="38"/>
        <v>792</v>
      </c>
      <c r="C96" s="6">
        <f t="shared" si="39"/>
        <v>33</v>
      </c>
      <c r="D96" s="15">
        <f t="shared" si="22"/>
        <v>800</v>
      </c>
      <c r="E96" s="2" t="str">
        <f t="shared" si="23"/>
        <v>(1600vs460)</v>
      </c>
      <c r="F96" s="14" t="str">
        <f t="shared" si="24"/>
        <v>(2400vs1380)</v>
      </c>
      <c r="G96" s="15" t="str">
        <f t="shared" si="25"/>
        <v>(920vs800)</v>
      </c>
      <c r="H96" s="2">
        <f t="shared" si="26"/>
        <v>460</v>
      </c>
      <c r="I96" s="14">
        <f t="shared" si="27"/>
        <v>1380</v>
      </c>
      <c r="J96" s="15" t="str">
        <f t="shared" si="28"/>
        <v>(800vs230)</v>
      </c>
      <c r="K96" s="2" t="str">
        <f t="shared" si="29"/>
        <v>(1600vs220)</v>
      </c>
      <c r="L96" s="14" t="str">
        <f t="shared" si="30"/>
        <v>(1980vs450)</v>
      </c>
      <c r="M96" s="15">
        <f t="shared" si="31"/>
        <v>230</v>
      </c>
      <c r="N96" s="2">
        <f t="shared" si="32"/>
        <v>220</v>
      </c>
      <c r="O96" s="14">
        <f t="shared" si="33"/>
        <v>450</v>
      </c>
    </row>
    <row r="97" spans="1:15" ht="12.75">
      <c r="A97" s="39"/>
      <c r="B97" s="45">
        <f t="shared" si="38"/>
        <v>816</v>
      </c>
      <c r="C97" s="6">
        <f t="shared" si="39"/>
        <v>34</v>
      </c>
      <c r="D97" s="15">
        <f t="shared" si="22"/>
        <v>860</v>
      </c>
      <c r="E97" s="2" t="str">
        <f t="shared" si="23"/>
        <v>(1600vs460)</v>
      </c>
      <c r="F97" s="14" t="str">
        <f t="shared" si="24"/>
        <v>(2460vs1380)</v>
      </c>
      <c r="G97" s="15" t="str">
        <f t="shared" si="25"/>
        <v>(920vs860)</v>
      </c>
      <c r="H97" s="2">
        <f t="shared" si="26"/>
        <v>460</v>
      </c>
      <c r="I97" s="14">
        <f t="shared" si="27"/>
        <v>1380</v>
      </c>
      <c r="J97" s="15" t="str">
        <f t="shared" si="28"/>
        <v>(860vs230)</v>
      </c>
      <c r="K97" s="2" t="str">
        <f t="shared" si="29"/>
        <v>(1600vs220)</v>
      </c>
      <c r="L97" s="14" t="str">
        <f t="shared" si="30"/>
        <v>(2040vs450)</v>
      </c>
      <c r="M97" s="15">
        <f t="shared" si="31"/>
        <v>230</v>
      </c>
      <c r="N97" s="2">
        <f t="shared" si="32"/>
        <v>220</v>
      </c>
      <c r="O97" s="14">
        <f t="shared" si="33"/>
        <v>450</v>
      </c>
    </row>
    <row r="98" spans="1:15" ht="12.75">
      <c r="A98" s="39"/>
      <c r="B98" s="45">
        <f t="shared" si="38"/>
        <v>840</v>
      </c>
      <c r="C98" s="6">
        <f t="shared" si="39"/>
        <v>35</v>
      </c>
      <c r="D98" s="15">
        <f t="shared" si="22"/>
        <v>920</v>
      </c>
      <c r="E98" s="2" t="str">
        <f t="shared" si="23"/>
        <v>(1600vs460)</v>
      </c>
      <c r="F98" s="14" t="str">
        <f t="shared" si="24"/>
        <v>(2520vs1380)</v>
      </c>
      <c r="G98" s="15">
        <f t="shared" si="25"/>
        <v>920</v>
      </c>
      <c r="H98" s="2">
        <f t="shared" si="26"/>
        <v>460</v>
      </c>
      <c r="I98" s="14">
        <f t="shared" si="27"/>
        <v>1380</v>
      </c>
      <c r="J98" s="15" t="str">
        <f t="shared" si="28"/>
        <v>(920vs230)</v>
      </c>
      <c r="K98" s="2" t="str">
        <f t="shared" si="29"/>
        <v>(1600vs220)</v>
      </c>
      <c r="L98" s="14" t="str">
        <f t="shared" si="30"/>
        <v>(2100vs450)</v>
      </c>
      <c r="M98" s="15">
        <f t="shared" si="31"/>
        <v>230</v>
      </c>
      <c r="N98" s="2">
        <f t="shared" si="32"/>
        <v>220</v>
      </c>
      <c r="O98" s="14">
        <f t="shared" si="33"/>
        <v>450</v>
      </c>
    </row>
    <row r="99" spans="1:15" ht="12.75">
      <c r="A99" s="39"/>
      <c r="B99" s="45">
        <f t="shared" si="38"/>
        <v>864</v>
      </c>
      <c r="C99" s="6">
        <f t="shared" si="39"/>
        <v>36</v>
      </c>
      <c r="D99" s="15">
        <f t="shared" si="22"/>
        <v>920</v>
      </c>
      <c r="E99" s="2" t="str">
        <f t="shared" si="23"/>
        <v>(1600vs460)</v>
      </c>
      <c r="F99" s="14" t="str">
        <f t="shared" si="24"/>
        <v>(2520vs1380)</v>
      </c>
      <c r="G99" s="15">
        <f t="shared" si="25"/>
        <v>920</v>
      </c>
      <c r="H99" s="2">
        <f t="shared" si="26"/>
        <v>460</v>
      </c>
      <c r="I99" s="14">
        <f t="shared" si="27"/>
        <v>1380</v>
      </c>
      <c r="J99" s="15" t="str">
        <f t="shared" si="28"/>
        <v>(920vs230)</v>
      </c>
      <c r="K99" s="2" t="str">
        <f t="shared" si="29"/>
        <v>(1600vs220)</v>
      </c>
      <c r="L99" s="14" t="str">
        <f t="shared" si="30"/>
        <v>(2160vs450)</v>
      </c>
      <c r="M99" s="15">
        <f t="shared" si="31"/>
        <v>230</v>
      </c>
      <c r="N99" s="2">
        <f t="shared" si="32"/>
        <v>220</v>
      </c>
      <c r="O99" s="14">
        <f t="shared" si="33"/>
        <v>450</v>
      </c>
    </row>
    <row r="100" spans="1:15" ht="12.75">
      <c r="A100" s="39"/>
      <c r="B100" s="45">
        <f t="shared" si="38"/>
        <v>888</v>
      </c>
      <c r="C100" s="6">
        <f t="shared" si="39"/>
        <v>37</v>
      </c>
      <c r="D100" s="15">
        <f t="shared" si="22"/>
        <v>920</v>
      </c>
      <c r="E100" s="2" t="str">
        <f t="shared" si="23"/>
        <v>(1600vs460)</v>
      </c>
      <c r="F100" s="14" t="str">
        <f t="shared" si="24"/>
        <v>(2520vs1380)</v>
      </c>
      <c r="G100" s="15">
        <f t="shared" si="25"/>
        <v>920</v>
      </c>
      <c r="H100" s="2">
        <f t="shared" si="26"/>
        <v>460</v>
      </c>
      <c r="I100" s="14">
        <f t="shared" si="27"/>
        <v>1380</v>
      </c>
      <c r="J100" s="15" t="str">
        <f t="shared" si="28"/>
        <v>(920vs230)</v>
      </c>
      <c r="K100" s="2" t="str">
        <f t="shared" si="29"/>
        <v>(1600vs220)</v>
      </c>
      <c r="L100" s="14" t="str">
        <f t="shared" si="30"/>
        <v>(2220vs450)</v>
      </c>
      <c r="M100" s="15">
        <f t="shared" si="31"/>
        <v>230</v>
      </c>
      <c r="N100" s="2">
        <f t="shared" si="32"/>
        <v>220</v>
      </c>
      <c r="O100" s="14">
        <f t="shared" si="33"/>
        <v>450</v>
      </c>
    </row>
    <row r="101" spans="1:15" ht="12.75">
      <c r="A101" s="39"/>
      <c r="B101" s="45">
        <f t="shared" si="38"/>
        <v>912</v>
      </c>
      <c r="C101" s="6">
        <f t="shared" si="39"/>
        <v>38</v>
      </c>
      <c r="D101" s="15">
        <f t="shared" si="22"/>
        <v>920</v>
      </c>
      <c r="E101" s="2" t="str">
        <f t="shared" si="23"/>
        <v>(1600vs460)</v>
      </c>
      <c r="F101" s="14" t="str">
        <f t="shared" si="24"/>
        <v>(2520vs1380)</v>
      </c>
      <c r="G101" s="15">
        <f t="shared" si="25"/>
        <v>920</v>
      </c>
      <c r="H101" s="2">
        <f t="shared" si="26"/>
        <v>460</v>
      </c>
      <c r="I101" s="14">
        <f t="shared" si="27"/>
        <v>1380</v>
      </c>
      <c r="J101" s="15" t="str">
        <f t="shared" si="28"/>
        <v>(920vs230)</v>
      </c>
      <c r="K101" s="2" t="str">
        <f t="shared" si="29"/>
        <v>(1600vs220)</v>
      </c>
      <c r="L101" s="14" t="str">
        <f t="shared" si="30"/>
        <v>(2280vs450)</v>
      </c>
      <c r="M101" s="15">
        <f t="shared" si="31"/>
        <v>230</v>
      </c>
      <c r="N101" s="2">
        <f t="shared" si="32"/>
        <v>220</v>
      </c>
      <c r="O101" s="14">
        <f t="shared" si="33"/>
        <v>450</v>
      </c>
    </row>
    <row r="102" spans="1:15" ht="12.75">
      <c r="A102" s="39"/>
      <c r="B102" s="45">
        <f t="shared" si="38"/>
        <v>936</v>
      </c>
      <c r="C102" s="6">
        <f t="shared" si="39"/>
        <v>39</v>
      </c>
      <c r="D102" s="15" t="str">
        <f t="shared" si="22"/>
        <v>(960vs920)</v>
      </c>
      <c r="E102" s="2" t="str">
        <f t="shared" si="23"/>
        <v>(1600vs460)</v>
      </c>
      <c r="F102" s="14" t="str">
        <f t="shared" si="24"/>
        <v>(2560vs1380)</v>
      </c>
      <c r="G102" s="15">
        <f t="shared" si="25"/>
        <v>920</v>
      </c>
      <c r="H102" s="2">
        <f t="shared" si="26"/>
        <v>460</v>
      </c>
      <c r="I102" s="14">
        <f t="shared" si="27"/>
        <v>1380</v>
      </c>
      <c r="J102" s="15" t="str">
        <f t="shared" si="28"/>
        <v>(960vs230)</v>
      </c>
      <c r="K102" s="2" t="str">
        <f t="shared" si="29"/>
        <v>(1600vs220)</v>
      </c>
      <c r="L102" s="14" t="str">
        <f t="shared" si="30"/>
        <v>(2340vs450)</v>
      </c>
      <c r="M102" s="15">
        <f t="shared" si="31"/>
        <v>230</v>
      </c>
      <c r="N102" s="2">
        <f t="shared" si="32"/>
        <v>220</v>
      </c>
      <c r="O102" s="14">
        <f t="shared" si="33"/>
        <v>450</v>
      </c>
    </row>
    <row r="103" spans="1:15" ht="12.75">
      <c r="A103" s="39"/>
      <c r="B103" s="45">
        <f t="shared" si="38"/>
        <v>960</v>
      </c>
      <c r="C103" s="6">
        <f t="shared" si="39"/>
        <v>40</v>
      </c>
      <c r="D103" s="15" t="str">
        <f t="shared" si="22"/>
        <v>(960vs920)</v>
      </c>
      <c r="E103" s="2" t="str">
        <f t="shared" si="23"/>
        <v>(1600vs460)</v>
      </c>
      <c r="F103" s="14" t="str">
        <f t="shared" si="24"/>
        <v>(2560vs1380)</v>
      </c>
      <c r="G103" s="15">
        <f t="shared" si="25"/>
        <v>920</v>
      </c>
      <c r="H103" s="2">
        <f t="shared" si="26"/>
        <v>460</v>
      </c>
      <c r="I103" s="14">
        <f t="shared" si="27"/>
        <v>1380</v>
      </c>
      <c r="J103" s="15" t="str">
        <f t="shared" si="28"/>
        <v>(960vs230)</v>
      </c>
      <c r="K103" s="2" t="str">
        <f t="shared" si="29"/>
        <v>(1600vs220)</v>
      </c>
      <c r="L103" s="14" t="str">
        <f t="shared" si="30"/>
        <v>(2400vs450)</v>
      </c>
      <c r="M103" s="15">
        <f t="shared" si="31"/>
        <v>230</v>
      </c>
      <c r="N103" s="2">
        <f t="shared" si="32"/>
        <v>220</v>
      </c>
      <c r="O103" s="14">
        <f t="shared" si="33"/>
        <v>450</v>
      </c>
    </row>
    <row r="104" spans="1:15" ht="12.75">
      <c r="A104" s="39"/>
      <c r="B104" s="45">
        <f t="shared" si="38"/>
        <v>984</v>
      </c>
      <c r="C104" s="6">
        <f t="shared" si="39"/>
        <v>41</v>
      </c>
      <c r="D104" s="15" t="str">
        <f t="shared" si="22"/>
        <v>(960vs920)</v>
      </c>
      <c r="E104" s="2" t="str">
        <f t="shared" si="23"/>
        <v>(1600vs460)</v>
      </c>
      <c r="F104" s="14" t="str">
        <f t="shared" si="24"/>
        <v>(2560vs1380)</v>
      </c>
      <c r="G104" s="15">
        <f t="shared" si="25"/>
        <v>920</v>
      </c>
      <c r="H104" s="2">
        <f t="shared" si="26"/>
        <v>460</v>
      </c>
      <c r="I104" s="14">
        <f t="shared" si="27"/>
        <v>1380</v>
      </c>
      <c r="J104" s="15" t="str">
        <f t="shared" si="28"/>
        <v>(960vs230)</v>
      </c>
      <c r="K104" s="2" t="str">
        <f t="shared" si="29"/>
        <v>(1600vs220)</v>
      </c>
      <c r="L104" s="14" t="str">
        <f t="shared" si="30"/>
        <v>(2460vs450)</v>
      </c>
      <c r="M104" s="15">
        <f t="shared" si="31"/>
        <v>230</v>
      </c>
      <c r="N104" s="2">
        <f t="shared" si="32"/>
        <v>220</v>
      </c>
      <c r="O104" s="14">
        <f t="shared" si="33"/>
        <v>450</v>
      </c>
    </row>
    <row r="105" spans="1:15" ht="12.75">
      <c r="A105" s="39"/>
      <c r="B105" s="45">
        <f t="shared" si="38"/>
        <v>1008</v>
      </c>
      <c r="C105" s="6">
        <f t="shared" si="39"/>
        <v>42</v>
      </c>
      <c r="D105" s="15" t="str">
        <f t="shared" si="22"/>
        <v>(960vs920)</v>
      </c>
      <c r="E105" s="2" t="str">
        <f t="shared" si="23"/>
        <v>(1600vs460)</v>
      </c>
      <c r="F105" s="14" t="str">
        <f t="shared" si="24"/>
        <v>(2560vs1380)</v>
      </c>
      <c r="G105" s="15">
        <f t="shared" si="25"/>
        <v>920</v>
      </c>
      <c r="H105" s="2">
        <f t="shared" si="26"/>
        <v>460</v>
      </c>
      <c r="I105" s="14">
        <f t="shared" si="27"/>
        <v>1380</v>
      </c>
      <c r="J105" s="15" t="str">
        <f t="shared" si="28"/>
        <v>(960vs230)</v>
      </c>
      <c r="K105" s="2" t="str">
        <f t="shared" si="29"/>
        <v>(1600vs220)</v>
      </c>
      <c r="L105" s="14" t="str">
        <f t="shared" si="30"/>
        <v>(2520vs450)</v>
      </c>
      <c r="M105" s="15">
        <f t="shared" si="31"/>
        <v>230</v>
      </c>
      <c r="N105" s="2">
        <f t="shared" si="32"/>
        <v>220</v>
      </c>
      <c r="O105" s="14">
        <f t="shared" si="33"/>
        <v>450</v>
      </c>
    </row>
    <row r="106" spans="1:15" ht="12.75">
      <c r="A106" s="39"/>
      <c r="B106" s="45">
        <f t="shared" si="38"/>
        <v>1032</v>
      </c>
      <c r="C106" s="6">
        <f t="shared" si="39"/>
        <v>43</v>
      </c>
      <c r="D106" s="15" t="str">
        <f t="shared" si="22"/>
        <v>(960vs920)</v>
      </c>
      <c r="E106" s="2" t="str">
        <f t="shared" si="23"/>
        <v>(1600vs460)</v>
      </c>
      <c r="F106" s="14" t="str">
        <f t="shared" si="24"/>
        <v>(2560vs1380)</v>
      </c>
      <c r="G106" s="15">
        <f t="shared" si="25"/>
        <v>920</v>
      </c>
      <c r="H106" s="2">
        <f t="shared" si="26"/>
        <v>460</v>
      </c>
      <c r="I106" s="14">
        <f t="shared" si="27"/>
        <v>1380</v>
      </c>
      <c r="J106" s="15" t="str">
        <f t="shared" si="28"/>
        <v>(960vs230)</v>
      </c>
      <c r="K106" s="2" t="str">
        <f t="shared" si="29"/>
        <v>(1600vs220)</v>
      </c>
      <c r="L106" s="14" t="str">
        <f t="shared" si="30"/>
        <v>(2560vs450)</v>
      </c>
      <c r="M106" s="15">
        <f t="shared" si="31"/>
        <v>230</v>
      </c>
      <c r="N106" s="2">
        <f t="shared" si="32"/>
        <v>220</v>
      </c>
      <c r="O106" s="14">
        <f t="shared" si="33"/>
        <v>450</v>
      </c>
    </row>
    <row r="107" spans="1:15" ht="12.75">
      <c r="A107" s="39"/>
      <c r="B107" s="45">
        <f t="shared" si="38"/>
        <v>1056</v>
      </c>
      <c r="C107" s="6">
        <f t="shared" si="39"/>
        <v>44</v>
      </c>
      <c r="D107" s="15" t="str">
        <f t="shared" si="22"/>
        <v>(960vs920)</v>
      </c>
      <c r="E107" s="2" t="str">
        <f t="shared" si="23"/>
        <v>(1600vs460)</v>
      </c>
      <c r="F107" s="14" t="str">
        <f t="shared" si="24"/>
        <v>(2560vs1380)</v>
      </c>
      <c r="G107" s="15">
        <f t="shared" si="25"/>
        <v>920</v>
      </c>
      <c r="H107" s="2">
        <f t="shared" si="26"/>
        <v>460</v>
      </c>
      <c r="I107" s="14">
        <f t="shared" si="27"/>
        <v>1380</v>
      </c>
      <c r="J107" s="15" t="str">
        <f t="shared" si="28"/>
        <v>(960vs230)</v>
      </c>
      <c r="K107" s="2" t="str">
        <f t="shared" si="29"/>
        <v>(1600vs220)</v>
      </c>
      <c r="L107" s="14" t="str">
        <f t="shared" si="30"/>
        <v>(2560vs450)</v>
      </c>
      <c r="M107" s="15">
        <f t="shared" si="31"/>
        <v>230</v>
      </c>
      <c r="N107" s="2">
        <f t="shared" si="32"/>
        <v>220</v>
      </c>
      <c r="O107" s="14">
        <f t="shared" si="33"/>
        <v>450</v>
      </c>
    </row>
    <row r="108" spans="1:15" ht="12.75">
      <c r="A108" s="39"/>
      <c r="B108" s="45">
        <f t="shared" si="38"/>
        <v>1080</v>
      </c>
      <c r="C108" s="6">
        <f t="shared" si="39"/>
        <v>45</v>
      </c>
      <c r="D108" s="15" t="str">
        <f t="shared" si="22"/>
        <v>(960vs920)</v>
      </c>
      <c r="E108" s="2" t="str">
        <f t="shared" si="23"/>
        <v>(1600vs460)</v>
      </c>
      <c r="F108" s="14" t="str">
        <f t="shared" si="24"/>
        <v>(2560vs1380)</v>
      </c>
      <c r="G108" s="15">
        <f t="shared" si="25"/>
        <v>920</v>
      </c>
      <c r="H108" s="2">
        <f t="shared" si="26"/>
        <v>460</v>
      </c>
      <c r="I108" s="14">
        <f t="shared" si="27"/>
        <v>1380</v>
      </c>
      <c r="J108" s="15" t="str">
        <f t="shared" si="28"/>
        <v>(960vs230)</v>
      </c>
      <c r="K108" s="2" t="str">
        <f t="shared" si="29"/>
        <v>(1600vs220)</v>
      </c>
      <c r="L108" s="14" t="str">
        <f t="shared" si="30"/>
        <v>(2560vs450)</v>
      </c>
      <c r="M108" s="15">
        <f t="shared" si="31"/>
        <v>230</v>
      </c>
      <c r="N108" s="2">
        <f t="shared" si="32"/>
        <v>220</v>
      </c>
      <c r="O108" s="14">
        <f t="shared" si="33"/>
        <v>450</v>
      </c>
    </row>
    <row r="109" spans="1:15" ht="12.75">
      <c r="A109" s="39"/>
      <c r="B109" s="45">
        <f t="shared" si="38"/>
        <v>1104</v>
      </c>
      <c r="C109" s="6">
        <f t="shared" si="39"/>
        <v>46</v>
      </c>
      <c r="D109" s="15" t="str">
        <f t="shared" si="22"/>
        <v>(960vs920)</v>
      </c>
      <c r="E109" s="2" t="str">
        <f t="shared" si="23"/>
        <v>(1600vs460)</v>
      </c>
      <c r="F109" s="14" t="str">
        <f t="shared" si="24"/>
        <v>(2560vs1380)</v>
      </c>
      <c r="G109" s="15">
        <f t="shared" si="25"/>
        <v>920</v>
      </c>
      <c r="H109" s="2">
        <f t="shared" si="26"/>
        <v>460</v>
      </c>
      <c r="I109" s="14">
        <f t="shared" si="27"/>
        <v>1380</v>
      </c>
      <c r="J109" s="15" t="str">
        <f t="shared" si="28"/>
        <v>(960vs230)</v>
      </c>
      <c r="K109" s="2" t="str">
        <f t="shared" si="29"/>
        <v>(1600vs220)</v>
      </c>
      <c r="L109" s="14" t="str">
        <f t="shared" si="30"/>
        <v>(2560vs450)</v>
      </c>
      <c r="M109" s="15">
        <f t="shared" si="31"/>
        <v>230</v>
      </c>
      <c r="N109" s="2">
        <f t="shared" si="32"/>
        <v>220</v>
      </c>
      <c r="O109" s="14">
        <f t="shared" si="33"/>
        <v>450</v>
      </c>
    </row>
    <row r="110" spans="1:15" ht="13.5" thickBot="1">
      <c r="A110" s="40"/>
      <c r="B110" s="46">
        <f>90*24</f>
        <v>2160</v>
      </c>
      <c r="C110" s="7">
        <f>B110/24</f>
        <v>90</v>
      </c>
      <c r="D110" s="16" t="str">
        <f t="shared" si="22"/>
        <v>(1920vs1380)</v>
      </c>
      <c r="E110" s="12" t="str">
        <f t="shared" si="23"/>
        <v>(1600vs690)</v>
      </c>
      <c r="F110" s="17" t="str">
        <f t="shared" si="24"/>
        <v>(3520vs2070)</v>
      </c>
      <c r="G110" s="16">
        <f t="shared" si="25"/>
        <v>1380</v>
      </c>
      <c r="H110" s="8">
        <f t="shared" si="26"/>
        <v>690</v>
      </c>
      <c r="I110" s="17">
        <f t="shared" si="27"/>
        <v>2070</v>
      </c>
      <c r="J110" s="16" t="str">
        <f t="shared" si="28"/>
        <v>(1920vs345)</v>
      </c>
      <c r="K110" s="8" t="str">
        <f t="shared" si="29"/>
        <v>(1600vs330)</v>
      </c>
      <c r="L110" s="17" t="str">
        <f t="shared" si="30"/>
        <v>(3520vs675)</v>
      </c>
      <c r="M110" s="16">
        <f t="shared" si="31"/>
        <v>345</v>
      </c>
      <c r="N110" s="8">
        <f t="shared" si="32"/>
        <v>330</v>
      </c>
      <c r="O110" s="17">
        <f t="shared" si="33"/>
        <v>675</v>
      </c>
    </row>
    <row r="111" ht="13.5" thickTop="1"/>
  </sheetData>
  <sheetProtection password="CD56" sheet="1" objects="1" scenarios="1"/>
  <mergeCells count="12">
    <mergeCell ref="D15:O15"/>
    <mergeCell ref="D63:O63"/>
    <mergeCell ref="J1:O1"/>
    <mergeCell ref="J2:L2"/>
    <mergeCell ref="M2:O2"/>
    <mergeCell ref="D4:O4"/>
    <mergeCell ref="D14:O14"/>
    <mergeCell ref="A1:C1"/>
    <mergeCell ref="A2:C2"/>
    <mergeCell ref="D1:I1"/>
    <mergeCell ref="D2:F2"/>
    <mergeCell ref="G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Ben@Couzens.org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Ben@Couzens.org</dc:creator>
  <cp:keywords/>
  <dc:description/>
  <cp:lastModifiedBy>Ben@Couzens.org</cp:lastModifiedBy>
  <dcterms:created xsi:type="dcterms:W3CDTF">2006-08-01T02:26:45Z</dcterms:created>
  <dcterms:modified xsi:type="dcterms:W3CDTF">2006-08-17T15:23:11Z</dcterms:modified>
  <cp:category/>
  <cp:version/>
  <cp:contentType/>
  <cp:contentStatus/>
</cp:coreProperties>
</file>